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80" windowHeight="7080"/>
  </bookViews>
  <sheets>
    <sheet name="Budget vs Actual - Agency (Mont" sheetId="1" r:id="rId1"/>
  </sheets>
  <calcPr calcId="145621"/>
</workbook>
</file>

<file path=xl/calcChain.xml><?xml version="1.0" encoding="utf-8"?>
<calcChain xmlns="http://schemas.openxmlformats.org/spreadsheetml/2006/main">
  <c r="M152" i="1" l="1"/>
  <c r="M70" i="1"/>
  <c r="M47" i="1"/>
  <c r="M150" i="1"/>
  <c r="M27" i="1"/>
  <c r="M99" i="1" l="1"/>
  <c r="M81" i="1"/>
  <c r="K43" i="1"/>
  <c r="K47" i="1"/>
  <c r="M20" i="1"/>
  <c r="M43" i="1" l="1"/>
</calcChain>
</file>

<file path=xl/sharedStrings.xml><?xml version="1.0" encoding="utf-8"?>
<sst xmlns="http://schemas.openxmlformats.org/spreadsheetml/2006/main" count="457" uniqueCount="164">
  <si>
    <t>Turning Point of Lehigh Valley</t>
  </si>
  <si>
    <t>Statement of Activities - Actual vs Budget</t>
  </si>
  <si>
    <t>As of Date:</t>
  </si>
  <si>
    <t>03/31/2017</t>
  </si>
  <si>
    <t xml:space="preserve"> </t>
  </si>
  <si>
    <t>Month Ending</t>
  </si>
  <si>
    <t>Year To Date</t>
  </si>
  <si>
    <t>Year Ending</t>
  </si>
  <si>
    <t>% of Budget Used</t>
  </si>
  <si>
    <t>07/31/2016</t>
  </si>
  <si>
    <t>08/31/2016</t>
  </si>
  <si>
    <t>09/30/2016</t>
  </si>
  <si>
    <t>10/31/2016</t>
  </si>
  <si>
    <t>11/30/2016</t>
  </si>
  <si>
    <t>12/31/2016</t>
  </si>
  <si>
    <t>01/31/2017</t>
  </si>
  <si>
    <t>02/28/2017</t>
  </si>
  <si>
    <t>06/30/2017</t>
  </si>
  <si>
    <t>Actual</t>
  </si>
  <si>
    <t>Agency</t>
  </si>
  <si>
    <t>Summary</t>
  </si>
  <si>
    <t xml:space="preserve">  Operating Revenue</t>
  </si>
  <si>
    <t xml:space="preserve">  </t>
  </si>
  <si>
    <t xml:space="preserve">    Grant Revenues</t>
  </si>
  <si>
    <t xml:space="preserve">    </t>
  </si>
  <si>
    <t xml:space="preserve">      Grant Revenue - Other</t>
  </si>
  <si>
    <t xml:space="preserve">      </t>
  </si>
  <si>
    <t xml:space="preserve">        5100 - PCADV</t>
  </si>
  <si>
    <t xml:space="preserve">        5220 - FEMA</t>
  </si>
  <si>
    <t xml:space="preserve">        5331 - VOCA NC</t>
  </si>
  <si>
    <t xml:space="preserve">        5332 - VOCA LC</t>
  </si>
  <si>
    <t xml:space="preserve">        5333 - HAP</t>
  </si>
  <si>
    <t xml:space="preserve">        5334 - STOP - LC</t>
  </si>
  <si>
    <t xml:space="preserve">      Total Grant Revenue - Other</t>
  </si>
  <si>
    <t xml:space="preserve">    Total Grant Revenues</t>
  </si>
  <si>
    <t xml:space="preserve">    Investment Income</t>
  </si>
  <si>
    <t xml:space="preserve">    Revenue - Other</t>
  </si>
  <si>
    <t xml:space="preserve">  Total Operating Revenue</t>
  </si>
  <si>
    <t xml:space="preserve">  Expenditures</t>
  </si>
  <si>
    <t xml:space="preserve">      7175 - Program supplies</t>
  </si>
  <si>
    <t xml:space="preserve">      7190 - Subscriptions</t>
  </si>
  <si>
    <t xml:space="preserve">      7710 - Brochures/Flyers</t>
  </si>
  <si>
    <t xml:space="preserve">      7711 - Posters</t>
  </si>
  <si>
    <t xml:space="preserve">      7712 - Palm Cards</t>
  </si>
  <si>
    <t xml:space="preserve">      7720 - Stationery</t>
  </si>
  <si>
    <t xml:space="preserve">      7730 - Annual Report</t>
  </si>
  <si>
    <t xml:space="preserve">      7740 - Fundraising Materials</t>
  </si>
  <si>
    <t xml:space="preserve">      8105 - Food for safehouse</t>
  </si>
  <si>
    <t xml:space="preserve">      8120 - Clothing &amp; furn purchases</t>
  </si>
  <si>
    <t xml:space="preserve">      8145 - LODGING-CLIENT</t>
  </si>
  <si>
    <t xml:space="preserve">      8150 - Relocation-Housing assistance</t>
  </si>
  <si>
    <t xml:space="preserve">      8155 - Relocation-Other assistance</t>
  </si>
  <si>
    <t xml:space="preserve">      8165 - Safety &amp; security - Clients</t>
  </si>
  <si>
    <t xml:space="preserve">      8170 - Transportation fees-Clients</t>
  </si>
  <si>
    <t xml:space="preserve">      8194 - In-kind donations disbursed</t>
  </si>
  <si>
    <t xml:space="preserve">      8195 - In-kind gift cards disbursed</t>
  </si>
  <si>
    <t xml:space="preserve">      8302 - Special Event Expense - Vigil</t>
  </si>
  <si>
    <t xml:space="preserve">    Total Direct</t>
  </si>
  <si>
    <t xml:space="preserve">    Personnel</t>
  </si>
  <si>
    <t xml:space="preserve">      Salary and Wages</t>
  </si>
  <si>
    <t xml:space="preserve">        7011 - Full-time Regular</t>
  </si>
  <si>
    <t xml:space="preserve">        7012 - Part-time Regular</t>
  </si>
  <si>
    <t xml:space="preserve">        7013 - Part Time-Occasional Workers</t>
  </si>
  <si>
    <t xml:space="preserve">        7014 - On-Call</t>
  </si>
  <si>
    <t xml:space="preserve">        7015 - Overtime</t>
  </si>
  <si>
    <t xml:space="preserve">      Total Salary and Wages</t>
  </si>
  <si>
    <t xml:space="preserve">      PR Benefits</t>
  </si>
  <si>
    <t xml:space="preserve">        7031 - Health insurance</t>
  </si>
  <si>
    <t xml:space="preserve">        7033 - Life insurance</t>
  </si>
  <si>
    <t xml:space="preserve">        7034 - Disability insurance</t>
  </si>
  <si>
    <t xml:space="preserve">        7036 - HRA Reimbursement</t>
  </si>
  <si>
    <t xml:space="preserve">      Total PR Benefits</t>
  </si>
  <si>
    <t xml:space="preserve">    Total Personnel</t>
  </si>
  <si>
    <t xml:space="preserve">    Occupancy</t>
  </si>
  <si>
    <t xml:space="preserve">      7210 - Bldg rental, facility fees</t>
  </si>
  <si>
    <t xml:space="preserve">      7230 - Electric</t>
  </si>
  <si>
    <t xml:space="preserve">      7235 - Gas</t>
  </si>
  <si>
    <t xml:space="preserve">      7270 - Water &amp; sewage</t>
  </si>
  <si>
    <t xml:space="preserve">    Total Occupancy</t>
  </si>
  <si>
    <t xml:space="preserve">    Professional Fees</t>
  </si>
  <si>
    <t xml:space="preserve">      7310 - Audit and accounting fees</t>
  </si>
  <si>
    <t xml:space="preserve">      7320 - Development &amp; PR fees</t>
  </si>
  <si>
    <t xml:space="preserve">      7330 - Legal Fees</t>
  </si>
  <si>
    <t xml:space="preserve">      7350 - Payroll processing</t>
  </si>
  <si>
    <t xml:space="preserve">      7370 - Recruitment Fees</t>
  </si>
  <si>
    <t xml:space="preserve">      7380 - Tech support</t>
  </si>
  <si>
    <t xml:space="preserve">      7385 - Web Design</t>
  </si>
  <si>
    <t xml:space="preserve">      7390 - Other professional fees</t>
  </si>
  <si>
    <t xml:space="preserve">    Total Professional Fees</t>
  </si>
  <si>
    <t xml:space="preserve">    General and Administrative Expenses</t>
  </si>
  <si>
    <t xml:space="preserve">      Conferences, Conventions, and Meetings</t>
  </si>
  <si>
    <t xml:space="preserve">        8410 - Conference fees-Staff</t>
  </si>
  <si>
    <t xml:space="preserve">        8415 - Training Cost - Staff</t>
  </si>
  <si>
    <t xml:space="preserve">        8420 - Food &amp; lodging - Staff</t>
  </si>
  <si>
    <t xml:space="preserve">      Total Conferences, Conventions, and Meetings</t>
  </si>
  <si>
    <t xml:space="preserve">      Equipment Rental</t>
  </si>
  <si>
    <t xml:space="preserve">        7410 - Equipment rental</t>
  </si>
  <si>
    <t xml:space="preserve">        7415 - Equipment lease</t>
  </si>
  <si>
    <t xml:space="preserve">        7425 - Equipment Maintenance Contracts</t>
  </si>
  <si>
    <t xml:space="preserve">      Total Equipment Rental</t>
  </si>
  <si>
    <t xml:space="preserve">      Insurance</t>
  </si>
  <si>
    <t xml:space="preserve">        7026 - Workers Compensation</t>
  </si>
  <si>
    <t xml:space="preserve">        7610 - D&amp;O Insurance</t>
  </si>
  <si>
    <t xml:space="preserve">        7620 - Liability Insurance</t>
  </si>
  <si>
    <t xml:space="preserve">      Total Insurance</t>
  </si>
  <si>
    <t xml:space="preserve">      Interest Expenses</t>
  </si>
  <si>
    <t xml:space="preserve">      Total Interest Expenses</t>
  </si>
  <si>
    <t xml:space="preserve">      Office Supplies</t>
  </si>
  <si>
    <t xml:space="preserve">        7170 - Office supplies(includes copie</t>
  </si>
  <si>
    <t xml:space="preserve">        7186 - Technology &amp; Systems</t>
  </si>
  <si>
    <t xml:space="preserve">      Total Office Supplies</t>
  </si>
  <si>
    <t xml:space="preserve">      Other Expenses</t>
  </si>
  <si>
    <t xml:space="preserve">        7120 - Food &amp; beverage - Meetings</t>
  </si>
  <si>
    <t xml:space="preserve">        7125 - Food &amp; beverage - residents</t>
  </si>
  <si>
    <t xml:space="preserve">        7135 - Merchandise for resale</t>
  </si>
  <si>
    <t xml:space="preserve">        7150 - Household consumables</t>
  </si>
  <si>
    <t xml:space="preserve">        7250 - Licenses, permits</t>
  </si>
  <si>
    <t xml:space="preserve">        7260 - Security contracts</t>
  </si>
  <si>
    <t xml:space="preserve">        8190 - Miscellaneous</t>
  </si>
  <si>
    <t xml:space="preserve">        8220 - Facility rental</t>
  </si>
  <si>
    <t xml:space="preserve">        8250 - Registration/booth fees</t>
  </si>
  <si>
    <t xml:space="preserve">        8265 - Volunteer/Board Expenses</t>
  </si>
  <si>
    <t xml:space="preserve">        8435 - Recognition &amp; Awards - Staff</t>
  </si>
  <si>
    <t xml:space="preserve">        8510 - PCADV admin fee</t>
  </si>
  <si>
    <t xml:space="preserve">        8605 - Membership dues</t>
  </si>
  <si>
    <t xml:space="preserve">        8610 - Background checks</t>
  </si>
  <si>
    <t xml:space="preserve">        8611 - Onboarding and Staff Cert Update Expense</t>
  </si>
  <si>
    <t xml:space="preserve">        8630 - Bank fees</t>
  </si>
  <si>
    <t xml:space="preserve">        8650 - Late fees</t>
  </si>
  <si>
    <t xml:space="preserve">      Total Other Expenses</t>
  </si>
  <si>
    <t xml:space="preserve">      Postage and Delivery</t>
  </si>
  <si>
    <t xml:space="preserve">        7910 - Postage</t>
  </si>
  <si>
    <t xml:space="preserve">        7915 - PO Box Fee</t>
  </si>
  <si>
    <t xml:space="preserve">        7920 - Bulk mail</t>
  </si>
  <si>
    <t xml:space="preserve">      Total Postage and Delivery</t>
  </si>
  <si>
    <t xml:space="preserve">      Repairs and Maintenance</t>
  </si>
  <si>
    <t xml:space="preserve">        7430 - Bldgs &amp; grnds R&amp;M</t>
  </si>
  <si>
    <t xml:space="preserve">        7435 - Bldgs/grnds Maint Contracts</t>
  </si>
  <si>
    <t xml:space="preserve">        7520 - Gas &amp; Oil - Vehicle</t>
  </si>
  <si>
    <t xml:space="preserve">        7530 - Repair &amp; Maintenance -Vehicle</t>
  </si>
  <si>
    <t xml:space="preserve">      Total Repairs and Maintenance</t>
  </si>
  <si>
    <t xml:space="preserve">      Taxes</t>
  </si>
  <si>
    <t xml:space="preserve">        7021 - FICA</t>
  </si>
  <si>
    <t xml:space="preserve">        7022 - Medicare</t>
  </si>
  <si>
    <t xml:space="preserve">        7024 - State unemploy</t>
  </si>
  <si>
    <t xml:space="preserve">      Total Taxes</t>
  </si>
  <si>
    <t xml:space="preserve">      Telecommunication</t>
  </si>
  <si>
    <t xml:space="preserve">        7810 - Telephone</t>
  </si>
  <si>
    <t xml:space="preserve">        7820 - Internet</t>
  </si>
  <si>
    <t xml:space="preserve">        7830 - Answering service</t>
  </si>
  <si>
    <t xml:space="preserve">      Total Telecommunication</t>
  </si>
  <si>
    <t xml:space="preserve">      Travel Expenses</t>
  </si>
  <si>
    <t xml:space="preserve">        8440 - Transportation-Mileage/Parking/Tolls</t>
  </si>
  <si>
    <t xml:space="preserve">      Total Travel Expenses</t>
  </si>
  <si>
    <t xml:space="preserve">    Total General and Administrative Expenses</t>
  </si>
  <si>
    <t xml:space="preserve">  Total Expenditures</t>
  </si>
  <si>
    <t xml:space="preserve">  Change In Net Assets</t>
  </si>
  <si>
    <t xml:space="preserve">  Depreciation</t>
  </si>
  <si>
    <t xml:space="preserve">  + Net Assets - Beginning</t>
  </si>
  <si>
    <t xml:space="preserve">  Net Assets - Ending</t>
  </si>
  <si>
    <t>Created on: 04/26/2017 10:20 AM</t>
  </si>
  <si>
    <t xml:space="preserve">        8640 - Interest expense</t>
  </si>
  <si>
    <t>Total In-kind</t>
  </si>
  <si>
    <t>General/Operations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</si>
</sst>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#,##0.00\ %;\(#,##0.00\)\ %"/>
  </numFmts>
  <fonts count="7" x14ac:knownFonts="1">
    <font>
      <sz val="10"/>
      <name val="Arial"/>
      <family val="2"/>
    </font>
    <font>
      <b/>
      <sz val="12"/>
      <name val="Helvetica"/>
      <family val="2"/>
    </font>
    <font>
      <sz val="8"/>
      <name val="Helvetica"/>
      <family val="2"/>
    </font>
    <font>
      <sz val="6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0" fillId="3" borderId="0" xfId="0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M165" sqref="M165"/>
    </sheetView>
  </sheetViews>
  <sheetFormatPr defaultColWidth="9.140625" defaultRowHeight="12.75" x14ac:dyDescent="0.2"/>
  <cols>
    <col min="1" max="1" width="40.42578125" style="1" customWidth="1"/>
    <col min="2" max="11" width="12" style="1" customWidth="1"/>
    <col min="12" max="12" width="10.42578125" style="1" customWidth="1"/>
    <col min="13" max="13" width="13.85546875" style="1" customWidth="1"/>
    <col min="14" max="14" width="9.140625" style="1" customWidth="1"/>
    <col min="15" max="16384" width="9.140625" style="1"/>
  </cols>
  <sheetData>
    <row r="1" spans="1:13" ht="15.75" x14ac:dyDescent="0.25">
      <c r="A1" s="3" t="s">
        <v>0</v>
      </c>
    </row>
    <row r="2" spans="1:13" ht="15.75" x14ac:dyDescent="0.25">
      <c r="A2" s="3" t="s">
        <v>1</v>
      </c>
    </row>
    <row r="3" spans="1:13" x14ac:dyDescent="0.2">
      <c r="A3" s="4" t="s">
        <v>2</v>
      </c>
      <c r="B3" s="4" t="s">
        <v>3</v>
      </c>
    </row>
    <row r="4" spans="1:13" x14ac:dyDescent="0.2">
      <c r="A4" s="2" t="s">
        <v>4</v>
      </c>
    </row>
    <row r="5" spans="1:13" x14ac:dyDescent="0.2">
      <c r="A5" s="4" t="s">
        <v>4</v>
      </c>
      <c r="B5" s="5" t="s">
        <v>5</v>
      </c>
      <c r="C5" s="5" t="s">
        <v>5</v>
      </c>
      <c r="D5" s="5" t="s">
        <v>5</v>
      </c>
      <c r="E5" s="5" t="s">
        <v>5</v>
      </c>
      <c r="F5" s="5" t="s">
        <v>5</v>
      </c>
      <c r="G5" s="5" t="s">
        <v>5</v>
      </c>
      <c r="H5" s="5" t="s">
        <v>5</v>
      </c>
      <c r="I5" s="5" t="s">
        <v>5</v>
      </c>
      <c r="J5" s="5" t="s">
        <v>5</v>
      </c>
      <c r="K5" s="5" t="s">
        <v>6</v>
      </c>
      <c r="L5" s="5" t="s">
        <v>7</v>
      </c>
      <c r="M5" s="5" t="s">
        <v>8</v>
      </c>
    </row>
    <row r="6" spans="1:13" x14ac:dyDescent="0.2">
      <c r="A6" s="4" t="s">
        <v>4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3</v>
      </c>
      <c r="K6" s="6" t="s">
        <v>3</v>
      </c>
      <c r="L6" s="6" t="s">
        <v>17</v>
      </c>
      <c r="M6" s="7" t="s">
        <v>4</v>
      </c>
    </row>
    <row r="7" spans="1:13" x14ac:dyDescent="0.2">
      <c r="A7" s="8" t="s">
        <v>4</v>
      </c>
      <c r="B7" s="9" t="s">
        <v>18</v>
      </c>
      <c r="C7" s="9" t="s">
        <v>18</v>
      </c>
      <c r="D7" s="9" t="s">
        <v>18</v>
      </c>
      <c r="E7" s="9" t="s">
        <v>18</v>
      </c>
      <c r="F7" s="9" t="s">
        <v>18</v>
      </c>
      <c r="G7" s="9" t="s">
        <v>18</v>
      </c>
      <c r="H7" s="9" t="s">
        <v>18</v>
      </c>
      <c r="I7" s="9" t="s">
        <v>18</v>
      </c>
      <c r="J7" s="9" t="s">
        <v>18</v>
      </c>
      <c r="K7" s="9" t="s">
        <v>18</v>
      </c>
      <c r="L7" s="9" t="s">
        <v>19</v>
      </c>
      <c r="M7" s="9" t="s">
        <v>20</v>
      </c>
    </row>
    <row r="8" spans="1:13" x14ac:dyDescent="0.2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">
      <c r="A9" s="11" t="s">
        <v>21</v>
      </c>
      <c r="B9" s="11" t="s">
        <v>22</v>
      </c>
      <c r="C9" s="11" t="s">
        <v>22</v>
      </c>
      <c r="D9" s="11" t="s">
        <v>22</v>
      </c>
      <c r="E9" s="11" t="s">
        <v>22</v>
      </c>
      <c r="F9" s="11" t="s">
        <v>22</v>
      </c>
      <c r="G9" s="11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11" t="s">
        <v>22</v>
      </c>
    </row>
    <row r="10" spans="1:13" x14ac:dyDescent="0.2">
      <c r="A10" s="4" t="s">
        <v>23</v>
      </c>
      <c r="B10" s="10" t="s">
        <v>24</v>
      </c>
      <c r="C10" s="10" t="s">
        <v>24</v>
      </c>
      <c r="D10" s="10" t="s">
        <v>24</v>
      </c>
      <c r="E10" s="10" t="s">
        <v>24</v>
      </c>
      <c r="F10" s="10" t="s">
        <v>24</v>
      </c>
      <c r="G10" s="10" t="s">
        <v>24</v>
      </c>
      <c r="H10" s="10" t="s">
        <v>24</v>
      </c>
      <c r="I10" s="10" t="s">
        <v>24</v>
      </c>
      <c r="J10" s="10" t="s">
        <v>24</v>
      </c>
      <c r="K10" s="4" t="s">
        <v>24</v>
      </c>
      <c r="L10" s="4" t="s">
        <v>24</v>
      </c>
      <c r="M10" s="4" t="s">
        <v>24</v>
      </c>
    </row>
    <row r="11" spans="1:13" x14ac:dyDescent="0.2">
      <c r="A11" s="4" t="s">
        <v>25</v>
      </c>
      <c r="B11" s="10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4" t="s">
        <v>26</v>
      </c>
      <c r="L11" s="4" t="s">
        <v>26</v>
      </c>
      <c r="M11" s="4" t="s">
        <v>26</v>
      </c>
    </row>
    <row r="12" spans="1:13" x14ac:dyDescent="0.2">
      <c r="A12" s="10" t="s">
        <v>27</v>
      </c>
      <c r="B12" s="12">
        <v>46011.68</v>
      </c>
      <c r="C12" s="12">
        <v>40789.32</v>
      </c>
      <c r="D12" s="12">
        <v>40323.550000000003</v>
      </c>
      <c r="E12" s="12">
        <v>50742.02</v>
      </c>
      <c r="F12" s="12">
        <v>65401.599999999999</v>
      </c>
      <c r="G12" s="12">
        <v>51915</v>
      </c>
      <c r="H12" s="12">
        <v>74694.86</v>
      </c>
      <c r="I12" s="12">
        <v>57980</v>
      </c>
      <c r="J12" s="12">
        <v>75028</v>
      </c>
      <c r="K12" s="13">
        <v>502886.03</v>
      </c>
      <c r="L12" s="13">
        <v>729144</v>
      </c>
      <c r="M12" s="14">
        <v>0.68969999999999998</v>
      </c>
    </row>
    <row r="13" spans="1:13" x14ac:dyDescent="0.2">
      <c r="A13" s="10" t="s">
        <v>28</v>
      </c>
      <c r="B13" s="12">
        <v>574</v>
      </c>
      <c r="C13" s="12">
        <v>574</v>
      </c>
      <c r="D13" s="12">
        <v>574</v>
      </c>
      <c r="E13" s="12">
        <v>574</v>
      </c>
      <c r="F13" s="12">
        <v>574</v>
      </c>
      <c r="G13" s="12">
        <v>574</v>
      </c>
      <c r="H13" s="12">
        <v>574</v>
      </c>
      <c r="I13" s="12">
        <v>574</v>
      </c>
      <c r="J13" s="12">
        <v>574</v>
      </c>
      <c r="K13" s="13">
        <v>5166</v>
      </c>
      <c r="L13" s="13">
        <v>9999.9599999999991</v>
      </c>
      <c r="M13" s="14">
        <v>0.51659999999999995</v>
      </c>
    </row>
    <row r="14" spans="1:13" x14ac:dyDescent="0.2">
      <c r="A14" s="10" t="s">
        <v>29</v>
      </c>
      <c r="B14" s="12">
        <v>23894</v>
      </c>
      <c r="C14" s="12">
        <v>23894</v>
      </c>
      <c r="D14" s="12">
        <v>11276.56</v>
      </c>
      <c r="E14" s="12">
        <v>23894</v>
      </c>
      <c r="F14" s="12">
        <v>23894</v>
      </c>
      <c r="G14" s="12">
        <v>5441.7</v>
      </c>
      <c r="H14" s="12">
        <v>23894</v>
      </c>
      <c r="I14" s="12">
        <v>23894</v>
      </c>
      <c r="J14" s="12">
        <v>-4260.0600000000004</v>
      </c>
      <c r="K14" s="13">
        <v>155822.20000000001</v>
      </c>
      <c r="L14" s="13">
        <v>375326.04</v>
      </c>
      <c r="M14" s="14">
        <v>0.41520000000000001</v>
      </c>
    </row>
    <row r="15" spans="1:13" x14ac:dyDescent="0.2">
      <c r="A15" s="10" t="s">
        <v>30</v>
      </c>
      <c r="B15" s="12">
        <v>31277</v>
      </c>
      <c r="C15" s="12">
        <v>31277</v>
      </c>
      <c r="D15" s="12">
        <v>15007.01</v>
      </c>
      <c r="E15" s="12">
        <v>31277</v>
      </c>
      <c r="F15" s="12">
        <v>31277</v>
      </c>
      <c r="G15" s="12">
        <v>30910.76</v>
      </c>
      <c r="H15" s="12">
        <v>31277</v>
      </c>
      <c r="I15" s="12">
        <v>31277</v>
      </c>
      <c r="J15" s="12">
        <v>6879.94</v>
      </c>
      <c r="K15" s="13">
        <v>240459.71</v>
      </c>
      <c r="L15" s="13">
        <v>286734.96000000002</v>
      </c>
      <c r="M15" s="14">
        <v>0.83860000000000001</v>
      </c>
    </row>
    <row r="16" spans="1:13" x14ac:dyDescent="0.2">
      <c r="A16" s="10" t="s">
        <v>31</v>
      </c>
      <c r="B16" s="12">
        <v>2000</v>
      </c>
      <c r="C16" s="12">
        <v>2000</v>
      </c>
      <c r="D16" s="12">
        <v>2000</v>
      </c>
      <c r="E16" s="12">
        <v>2000</v>
      </c>
      <c r="F16" s="12">
        <v>2000</v>
      </c>
      <c r="G16" s="12">
        <v>2535</v>
      </c>
      <c r="H16" s="12">
        <v>2000</v>
      </c>
      <c r="I16" s="12">
        <v>2000</v>
      </c>
      <c r="J16" s="12">
        <v>2000</v>
      </c>
      <c r="K16" s="13">
        <v>18535</v>
      </c>
      <c r="L16" s="13">
        <v>24000</v>
      </c>
      <c r="M16" s="14">
        <v>0.77229999999999999</v>
      </c>
    </row>
    <row r="17" spans="1:13" x14ac:dyDescent="0.2">
      <c r="A17" s="10" t="s">
        <v>32</v>
      </c>
      <c r="B17" s="12">
        <v>2821</v>
      </c>
      <c r="C17" s="12">
        <v>2821</v>
      </c>
      <c r="D17" s="12">
        <v>2600</v>
      </c>
      <c r="E17" s="12">
        <v>2894.74</v>
      </c>
      <c r="F17" s="12">
        <v>2894.74</v>
      </c>
      <c r="G17" s="12">
        <v>2894.75</v>
      </c>
      <c r="H17" s="12">
        <v>2239</v>
      </c>
      <c r="I17" s="12">
        <v>2239</v>
      </c>
      <c r="J17" s="12">
        <v>2290.0700000000002</v>
      </c>
      <c r="K17" s="13">
        <v>23694.3</v>
      </c>
      <c r="L17" s="13">
        <v>30000</v>
      </c>
      <c r="M17" s="14">
        <v>0.78980000000000006</v>
      </c>
    </row>
    <row r="18" spans="1:13" x14ac:dyDescent="0.2">
      <c r="A18" s="4" t="s">
        <v>33</v>
      </c>
      <c r="B18" s="15">
        <v>106577.68</v>
      </c>
      <c r="C18" s="15">
        <v>101355.32</v>
      </c>
      <c r="D18" s="15">
        <v>71781.119999999995</v>
      </c>
      <c r="E18" s="15">
        <v>111381.75999999999</v>
      </c>
      <c r="F18" s="15">
        <v>126041.34</v>
      </c>
      <c r="G18" s="15">
        <v>94271.21</v>
      </c>
      <c r="H18" s="15">
        <v>134678.85999999999</v>
      </c>
      <c r="I18" s="15">
        <v>117964</v>
      </c>
      <c r="J18" s="15">
        <v>82511.95</v>
      </c>
      <c r="K18" s="15">
        <v>946563.24</v>
      </c>
      <c r="L18" s="15">
        <v>1455204.96</v>
      </c>
      <c r="M18" s="16">
        <v>0.65049999999999997</v>
      </c>
    </row>
    <row r="19" spans="1:13" hidden="1" x14ac:dyDescent="0.2">
      <c r="A19" s="4" t="s">
        <v>34</v>
      </c>
      <c r="B19" s="15">
        <v>106577.68</v>
      </c>
      <c r="C19" s="15">
        <v>101355.32</v>
      </c>
      <c r="D19" s="15">
        <v>71781.119999999995</v>
      </c>
      <c r="E19" s="15">
        <v>111381.75999999999</v>
      </c>
      <c r="F19" s="15">
        <v>126041.34</v>
      </c>
      <c r="G19" s="15">
        <v>94271.21</v>
      </c>
      <c r="H19" s="15">
        <v>134678.85999999999</v>
      </c>
      <c r="I19" s="15">
        <v>117964</v>
      </c>
      <c r="J19" s="15">
        <v>82511.95</v>
      </c>
      <c r="K19" s="15">
        <v>946563.24</v>
      </c>
      <c r="L19" s="15">
        <v>1455204.96</v>
      </c>
      <c r="M19" s="16">
        <v>0.65049999999999997</v>
      </c>
    </row>
    <row r="20" spans="1:13" x14ac:dyDescent="0.2">
      <c r="A20" s="4" t="s">
        <v>35</v>
      </c>
      <c r="B20" s="13">
        <v>17761.580000000002</v>
      </c>
      <c r="C20" s="13">
        <v>5904.48</v>
      </c>
      <c r="D20" s="13">
        <v>3498</v>
      </c>
      <c r="E20" s="13">
        <v>-9063.52</v>
      </c>
      <c r="F20" s="13">
        <v>1142.68</v>
      </c>
      <c r="G20" s="13">
        <v>4732.8</v>
      </c>
      <c r="H20" s="13">
        <v>10958.7</v>
      </c>
      <c r="I20" s="13">
        <v>10411.200000000001</v>
      </c>
      <c r="J20" s="13">
        <v>0</v>
      </c>
      <c r="K20" s="13">
        <v>45345.919999999998</v>
      </c>
      <c r="L20" s="13">
        <v>7500</v>
      </c>
      <c r="M20" s="14">
        <f>K20/L20</f>
        <v>6.0461226666666663</v>
      </c>
    </row>
    <row r="21" spans="1:13" x14ac:dyDescent="0.2">
      <c r="A21" s="4" t="s">
        <v>36</v>
      </c>
      <c r="B21" s="13">
        <v>18362.5</v>
      </c>
      <c r="C21" s="13">
        <v>24650.49</v>
      </c>
      <c r="D21" s="13">
        <v>53001.95</v>
      </c>
      <c r="E21" s="13">
        <v>21502.63</v>
      </c>
      <c r="F21" s="13">
        <v>38741.14</v>
      </c>
      <c r="G21" s="13">
        <v>94885.93</v>
      </c>
      <c r="H21" s="13">
        <v>62146.06</v>
      </c>
      <c r="I21" s="13">
        <v>33580.43</v>
      </c>
      <c r="J21" s="13">
        <v>35985.449999999997</v>
      </c>
      <c r="K21" s="13">
        <v>382856.58</v>
      </c>
      <c r="L21" s="13">
        <v>440499.96</v>
      </c>
      <c r="M21" s="14">
        <v>0.86909999999999998</v>
      </c>
    </row>
    <row r="22" spans="1:13" x14ac:dyDescent="0.2">
      <c r="A22" s="25" t="s">
        <v>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2">
      <c r="A23" s="4" t="s">
        <v>37</v>
      </c>
      <c r="B23" s="17">
        <v>142701.76000000001</v>
      </c>
      <c r="C23" s="17">
        <v>131910.29</v>
      </c>
      <c r="D23" s="17">
        <v>128281.07</v>
      </c>
      <c r="E23" s="17">
        <v>123820.87</v>
      </c>
      <c r="F23" s="17">
        <v>165925.16</v>
      </c>
      <c r="G23" s="17">
        <v>193889.94</v>
      </c>
      <c r="H23" s="17">
        <v>207783.62</v>
      </c>
      <c r="I23" s="17">
        <v>161955.63</v>
      </c>
      <c r="J23" s="17">
        <v>118497.4</v>
      </c>
      <c r="K23" s="17">
        <v>1374765.74</v>
      </c>
      <c r="L23" s="17">
        <v>1895704.92</v>
      </c>
      <c r="M23" s="18">
        <v>0.72519999999999996</v>
      </c>
    </row>
    <row r="24" spans="1:13" x14ac:dyDescent="0.2">
      <c r="A24" s="25" t="s">
        <v>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2">
      <c r="A25" s="11" t="s">
        <v>38</v>
      </c>
      <c r="B25" s="11" t="s">
        <v>22</v>
      </c>
      <c r="C25" s="11" t="s">
        <v>22</v>
      </c>
      <c r="D25" s="11" t="s">
        <v>22</v>
      </c>
      <c r="E25" s="11" t="s">
        <v>22</v>
      </c>
      <c r="F25" s="11" t="s">
        <v>22</v>
      </c>
      <c r="G25" s="11" t="s">
        <v>22</v>
      </c>
      <c r="H25" s="11" t="s">
        <v>22</v>
      </c>
      <c r="I25" s="11" t="s">
        <v>22</v>
      </c>
      <c r="J25" s="11" t="s">
        <v>22</v>
      </c>
      <c r="K25" s="11" t="s">
        <v>22</v>
      </c>
      <c r="L25" s="11" t="s">
        <v>22</v>
      </c>
      <c r="M25" s="11" t="s">
        <v>22</v>
      </c>
    </row>
    <row r="26" spans="1:13" hidden="1" x14ac:dyDescent="0.2">
      <c r="A26" s="4" t="s">
        <v>163</v>
      </c>
      <c r="B26" s="10" t="s">
        <v>24</v>
      </c>
      <c r="C26" s="10" t="s">
        <v>24</v>
      </c>
      <c r="D26" s="10" t="s">
        <v>24</v>
      </c>
      <c r="E26" s="10" t="s">
        <v>24</v>
      </c>
      <c r="F26" s="10" t="s">
        <v>24</v>
      </c>
      <c r="G26" s="10" t="s">
        <v>24</v>
      </c>
      <c r="H26" s="10" t="s">
        <v>24</v>
      </c>
      <c r="I26" s="10" t="s">
        <v>24</v>
      </c>
      <c r="J26" s="10" t="s">
        <v>24</v>
      </c>
      <c r="K26" s="4" t="s">
        <v>24</v>
      </c>
      <c r="L26" s="4" t="s">
        <v>24</v>
      </c>
      <c r="M26" s="4" t="s">
        <v>24</v>
      </c>
    </row>
    <row r="27" spans="1:13" s="30" customFormat="1" hidden="1" x14ac:dyDescent="0.2">
      <c r="A27" s="26" t="s">
        <v>39</v>
      </c>
      <c r="B27" s="27">
        <v>187.28</v>
      </c>
      <c r="C27" s="27">
        <v>8166.22</v>
      </c>
      <c r="D27" s="27">
        <v>979.11</v>
      </c>
      <c r="E27" s="27">
        <v>815.87</v>
      </c>
      <c r="F27" s="27">
        <v>1150.3399999999999</v>
      </c>
      <c r="G27" s="27">
        <v>1054.8900000000001</v>
      </c>
      <c r="H27" s="27">
        <v>530.41</v>
      </c>
      <c r="I27" s="27">
        <v>-1524.27</v>
      </c>
      <c r="J27" s="27">
        <v>851.27</v>
      </c>
      <c r="K27" s="28">
        <v>12211.12</v>
      </c>
      <c r="L27" s="28">
        <v>12000</v>
      </c>
      <c r="M27" s="29">
        <f>K27/L27</f>
        <v>1.0175933333333333</v>
      </c>
    </row>
    <row r="28" spans="1:13" hidden="1" x14ac:dyDescent="0.2">
      <c r="A28" s="10" t="s">
        <v>40</v>
      </c>
      <c r="B28" s="12">
        <v>0</v>
      </c>
      <c r="C28" s="12">
        <v>218.33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>
        <v>218.33</v>
      </c>
      <c r="L28" s="13">
        <v>0</v>
      </c>
      <c r="M28" s="14">
        <v>0</v>
      </c>
    </row>
    <row r="29" spans="1:13" hidden="1" x14ac:dyDescent="0.2">
      <c r="A29" s="10" t="s">
        <v>41</v>
      </c>
      <c r="B29" s="12">
        <v>548.20000000000005</v>
      </c>
      <c r="C29" s="12">
        <v>2745.8</v>
      </c>
      <c r="D29" s="12">
        <v>577.9</v>
      </c>
      <c r="E29" s="12">
        <v>167.9</v>
      </c>
      <c r="F29" s="12">
        <v>0</v>
      </c>
      <c r="G29" s="12">
        <v>349</v>
      </c>
      <c r="H29" s="12">
        <v>0</v>
      </c>
      <c r="I29" s="12">
        <v>1397</v>
      </c>
      <c r="J29" s="12">
        <v>0</v>
      </c>
      <c r="K29" s="13">
        <v>5785.8</v>
      </c>
      <c r="L29" s="13">
        <v>8564.8799999999992</v>
      </c>
      <c r="M29" s="14">
        <v>0.67549999999999999</v>
      </c>
    </row>
    <row r="30" spans="1:13" hidden="1" x14ac:dyDescent="0.2">
      <c r="A30" s="10" t="s">
        <v>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894</v>
      </c>
      <c r="J30" s="12">
        <v>0</v>
      </c>
      <c r="K30" s="13">
        <v>894</v>
      </c>
      <c r="L30" s="13">
        <v>2625</v>
      </c>
      <c r="M30" s="14">
        <v>0.34060000000000001</v>
      </c>
    </row>
    <row r="31" spans="1:13" hidden="1" x14ac:dyDescent="0.2">
      <c r="A31" s="10" t="s">
        <v>43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369</v>
      </c>
      <c r="J31" s="12">
        <v>0</v>
      </c>
      <c r="K31" s="13">
        <v>369</v>
      </c>
      <c r="L31" s="13">
        <v>3050.04</v>
      </c>
      <c r="M31" s="14">
        <v>0.121</v>
      </c>
    </row>
    <row r="32" spans="1:13" hidden="1" x14ac:dyDescent="0.2">
      <c r="A32" s="10" t="s">
        <v>44</v>
      </c>
      <c r="B32" s="12">
        <v>0</v>
      </c>
      <c r="C32" s="12">
        <v>0</v>
      </c>
      <c r="D32" s="12">
        <v>0</v>
      </c>
      <c r="E32" s="12">
        <v>0</v>
      </c>
      <c r="F32" s="12">
        <v>98.7</v>
      </c>
      <c r="G32" s="12">
        <v>2854</v>
      </c>
      <c r="H32" s="12">
        <v>103.8</v>
      </c>
      <c r="I32" s="12">
        <v>0</v>
      </c>
      <c r="J32" s="12">
        <v>533.5</v>
      </c>
      <c r="K32" s="13">
        <v>3590</v>
      </c>
      <c r="L32" s="13">
        <v>470.04</v>
      </c>
      <c r="M32" s="14">
        <v>7.6375999999999999</v>
      </c>
    </row>
    <row r="33" spans="1:13" hidden="1" x14ac:dyDescent="0.2">
      <c r="A33" s="10" t="s">
        <v>45</v>
      </c>
      <c r="B33" s="12">
        <v>0</v>
      </c>
      <c r="C33" s="12">
        <v>0</v>
      </c>
      <c r="D33" s="12">
        <v>0</v>
      </c>
      <c r="E33" s="12">
        <v>674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>
        <v>674</v>
      </c>
      <c r="L33" s="13">
        <v>1005.12</v>
      </c>
      <c r="M33" s="14">
        <v>0.67059999999999997</v>
      </c>
    </row>
    <row r="34" spans="1:13" hidden="1" x14ac:dyDescent="0.2">
      <c r="A34" s="10" t="s">
        <v>46</v>
      </c>
      <c r="B34" s="12">
        <v>150</v>
      </c>
      <c r="C34" s="12">
        <v>265</v>
      </c>
      <c r="D34" s="12">
        <v>0</v>
      </c>
      <c r="E34" s="12">
        <v>0</v>
      </c>
      <c r="F34" s="12">
        <v>265</v>
      </c>
      <c r="G34" s="12">
        <v>0</v>
      </c>
      <c r="H34" s="12">
        <v>0</v>
      </c>
      <c r="I34" s="12">
        <v>0</v>
      </c>
      <c r="J34" s="12">
        <v>0</v>
      </c>
      <c r="K34" s="13">
        <v>680</v>
      </c>
      <c r="L34" s="13">
        <v>0</v>
      </c>
      <c r="M34" s="14">
        <v>0</v>
      </c>
    </row>
    <row r="35" spans="1:13" hidden="1" x14ac:dyDescent="0.2">
      <c r="A35" s="10" t="s">
        <v>47</v>
      </c>
      <c r="B35" s="12">
        <v>0</v>
      </c>
      <c r="C35" s="12">
        <v>0</v>
      </c>
      <c r="D35" s="12">
        <v>0</v>
      </c>
      <c r="E35" s="12">
        <v>0</v>
      </c>
      <c r="F35" s="12">
        <v>118.33</v>
      </c>
      <c r="G35" s="12">
        <v>228.09</v>
      </c>
      <c r="H35" s="12">
        <v>64.430000000000007</v>
      </c>
      <c r="I35" s="12">
        <v>17.98</v>
      </c>
      <c r="J35" s="12">
        <v>0</v>
      </c>
      <c r="K35" s="13">
        <v>428.83</v>
      </c>
      <c r="L35" s="13">
        <v>0</v>
      </c>
      <c r="M35" s="14">
        <v>0</v>
      </c>
    </row>
    <row r="36" spans="1:13" hidden="1" x14ac:dyDescent="0.2">
      <c r="A36" s="10" t="s">
        <v>48</v>
      </c>
      <c r="B36" s="12">
        <v>61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3">
        <v>61</v>
      </c>
      <c r="L36" s="13">
        <v>0</v>
      </c>
      <c r="M36" s="14">
        <v>0</v>
      </c>
    </row>
    <row r="37" spans="1:13" hidden="1" x14ac:dyDescent="0.2">
      <c r="A37" s="10" t="s">
        <v>49</v>
      </c>
      <c r="B37" s="12">
        <v>0</v>
      </c>
      <c r="C37" s="12">
        <v>141.9</v>
      </c>
      <c r="D37" s="12">
        <v>0</v>
      </c>
      <c r="E37" s="12">
        <v>396.14</v>
      </c>
      <c r="F37" s="12">
        <v>1701.66</v>
      </c>
      <c r="G37" s="12">
        <v>0</v>
      </c>
      <c r="H37" s="12">
        <v>0</v>
      </c>
      <c r="I37" s="12">
        <v>0</v>
      </c>
      <c r="J37" s="12">
        <v>0</v>
      </c>
      <c r="K37" s="13">
        <v>2239.6999999999998</v>
      </c>
      <c r="L37" s="13">
        <v>0</v>
      </c>
      <c r="M37" s="14">
        <v>0</v>
      </c>
    </row>
    <row r="38" spans="1:13" hidden="1" x14ac:dyDescent="0.2">
      <c r="A38" s="10" t="s">
        <v>50</v>
      </c>
      <c r="B38" s="12">
        <v>1515</v>
      </c>
      <c r="C38" s="12">
        <v>1500</v>
      </c>
      <c r="D38" s="12">
        <v>4080</v>
      </c>
      <c r="E38" s="12">
        <v>3953.34</v>
      </c>
      <c r="F38" s="12">
        <v>6825</v>
      </c>
      <c r="G38" s="12">
        <v>5865.44</v>
      </c>
      <c r="H38" s="12">
        <v>-1500</v>
      </c>
      <c r="I38" s="12">
        <v>696.3</v>
      </c>
      <c r="J38" s="12">
        <v>0</v>
      </c>
      <c r="K38" s="13">
        <v>22935.08</v>
      </c>
      <c r="L38" s="13">
        <v>43836.959999999999</v>
      </c>
      <c r="M38" s="14">
        <v>0.5232</v>
      </c>
    </row>
    <row r="39" spans="1:13" hidden="1" x14ac:dyDescent="0.2">
      <c r="A39" s="10" t="s">
        <v>51</v>
      </c>
      <c r="B39" s="12">
        <v>5735</v>
      </c>
      <c r="C39" s="12">
        <v>5776</v>
      </c>
      <c r="D39" s="12">
        <v>6337.75</v>
      </c>
      <c r="E39" s="12">
        <v>7428.3</v>
      </c>
      <c r="F39" s="12">
        <v>6754.5</v>
      </c>
      <c r="G39" s="12">
        <v>1355.48</v>
      </c>
      <c r="H39" s="12">
        <v>0</v>
      </c>
      <c r="I39" s="12">
        <v>0</v>
      </c>
      <c r="J39" s="12">
        <v>0</v>
      </c>
      <c r="K39" s="13">
        <v>33387.03</v>
      </c>
      <c r="L39" s="13">
        <v>0</v>
      </c>
      <c r="M39" s="14">
        <v>0</v>
      </c>
    </row>
    <row r="40" spans="1:13" hidden="1" x14ac:dyDescent="0.2">
      <c r="A40" s="10" t="s">
        <v>52</v>
      </c>
      <c r="B40" s="12">
        <v>0</v>
      </c>
      <c r="C40" s="12">
        <v>0</v>
      </c>
      <c r="D40" s="12">
        <v>686.65</v>
      </c>
      <c r="E40" s="12">
        <v>0</v>
      </c>
      <c r="F40" s="12">
        <v>1324.7</v>
      </c>
      <c r="G40" s="12">
        <v>44.04</v>
      </c>
      <c r="H40" s="12">
        <v>0</v>
      </c>
      <c r="I40" s="12">
        <v>0</v>
      </c>
      <c r="J40" s="12">
        <v>0</v>
      </c>
      <c r="K40" s="13">
        <v>2055.39</v>
      </c>
      <c r="L40" s="13">
        <v>0</v>
      </c>
      <c r="M40" s="14">
        <v>0</v>
      </c>
    </row>
    <row r="41" spans="1:13" hidden="1" x14ac:dyDescent="0.2">
      <c r="A41" s="10" t="s">
        <v>53</v>
      </c>
      <c r="B41" s="12">
        <v>257</v>
      </c>
      <c r="C41" s="12">
        <v>107</v>
      </c>
      <c r="D41" s="12">
        <v>395.65</v>
      </c>
      <c r="E41" s="12">
        <v>169.4</v>
      </c>
      <c r="F41" s="12">
        <v>51.4</v>
      </c>
      <c r="G41" s="12">
        <v>207.31</v>
      </c>
      <c r="H41" s="12">
        <v>171.4</v>
      </c>
      <c r="I41" s="12">
        <v>58.4</v>
      </c>
      <c r="J41" s="12">
        <v>541.20000000000005</v>
      </c>
      <c r="K41" s="13">
        <v>1958.76</v>
      </c>
      <c r="L41" s="13">
        <v>0</v>
      </c>
      <c r="M41" s="14">
        <v>0</v>
      </c>
    </row>
    <row r="42" spans="1:13" hidden="1" x14ac:dyDescent="0.2">
      <c r="A42" s="10" t="s">
        <v>56</v>
      </c>
      <c r="B42" s="12">
        <v>0</v>
      </c>
      <c r="C42" s="12">
        <v>0</v>
      </c>
      <c r="D42" s="12">
        <v>0</v>
      </c>
      <c r="E42" s="12">
        <v>375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3">
        <v>375</v>
      </c>
      <c r="L42" s="13">
        <v>0</v>
      </c>
      <c r="M42" s="14">
        <v>0</v>
      </c>
    </row>
    <row r="43" spans="1:13" x14ac:dyDescent="0.2">
      <c r="A43" s="4" t="s">
        <v>57</v>
      </c>
      <c r="B43" s="13">
        <v>9123.48</v>
      </c>
      <c r="C43" s="13">
        <v>24630.25</v>
      </c>
      <c r="D43" s="13">
        <v>15192.06</v>
      </c>
      <c r="E43" s="13">
        <v>17788.599999999999</v>
      </c>
      <c r="F43" s="13">
        <v>24613.85</v>
      </c>
      <c r="G43" s="13">
        <v>60307.67</v>
      </c>
      <c r="H43" s="13">
        <v>2583.17</v>
      </c>
      <c r="I43" s="13">
        <v>14904.56</v>
      </c>
      <c r="J43" s="13">
        <v>2925.97</v>
      </c>
      <c r="K43" s="13">
        <f>SUM(K27:K42)</f>
        <v>87863.039999999994</v>
      </c>
      <c r="L43" s="13">
        <v>120000</v>
      </c>
      <c r="M43" s="14">
        <f>K43/L43</f>
        <v>0.73219199999999995</v>
      </c>
    </row>
    <row r="44" spans="1:13" hidden="1" x14ac:dyDescent="0.2"/>
    <row r="45" spans="1:13" hidden="1" x14ac:dyDescent="0.2">
      <c r="A45" s="10" t="s">
        <v>54</v>
      </c>
      <c r="B45" s="12">
        <v>670</v>
      </c>
      <c r="C45" s="12">
        <v>5710</v>
      </c>
      <c r="D45" s="12">
        <v>2135</v>
      </c>
      <c r="E45" s="12">
        <v>3226.55</v>
      </c>
      <c r="F45" s="12">
        <v>6123</v>
      </c>
      <c r="G45" s="12">
        <v>40548.46</v>
      </c>
      <c r="H45" s="12">
        <v>3213.13</v>
      </c>
      <c r="I45" s="12">
        <v>12416.15</v>
      </c>
      <c r="J45" s="12">
        <v>1000</v>
      </c>
      <c r="K45" s="13">
        <v>75042.289999999994</v>
      </c>
      <c r="L45" s="13">
        <v>0</v>
      </c>
      <c r="M45" s="14">
        <v>0</v>
      </c>
    </row>
    <row r="46" spans="1:13" hidden="1" x14ac:dyDescent="0.2">
      <c r="A46" s="10" t="s">
        <v>55</v>
      </c>
      <c r="B46" s="12">
        <v>0</v>
      </c>
      <c r="C46" s="12">
        <v>0</v>
      </c>
      <c r="D46" s="12">
        <v>0</v>
      </c>
      <c r="E46" s="12">
        <v>582.1</v>
      </c>
      <c r="F46" s="12">
        <v>201.22</v>
      </c>
      <c r="G46" s="12">
        <v>7800.96</v>
      </c>
      <c r="H46" s="12">
        <v>0</v>
      </c>
      <c r="I46" s="12">
        <v>580</v>
      </c>
      <c r="J46" s="12">
        <v>0</v>
      </c>
      <c r="K46" s="13">
        <v>9164.2800000000007</v>
      </c>
      <c r="L46" s="13">
        <v>0</v>
      </c>
      <c r="M46" s="14">
        <v>0</v>
      </c>
    </row>
    <row r="47" spans="1:13" x14ac:dyDescent="0.2">
      <c r="A47" s="4" t="s">
        <v>162</v>
      </c>
      <c r="B47" s="13"/>
      <c r="C47" s="13"/>
      <c r="D47" s="13"/>
      <c r="E47" s="13"/>
      <c r="F47" s="13"/>
      <c r="G47" s="13"/>
      <c r="H47" s="13"/>
      <c r="I47" s="13"/>
      <c r="J47" s="13"/>
      <c r="K47" s="13">
        <f>(K45+K46)</f>
        <v>84206.569999999992</v>
      </c>
      <c r="L47" s="13">
        <v>65000</v>
      </c>
      <c r="M47" s="14">
        <f>K47/L47</f>
        <v>1.2954856923076923</v>
      </c>
    </row>
    <row r="48" spans="1:13" x14ac:dyDescent="0.2">
      <c r="A48" s="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x14ac:dyDescent="0.2">
      <c r="A49" s="4" t="s">
        <v>58</v>
      </c>
      <c r="B49" s="10" t="s">
        <v>24</v>
      </c>
      <c r="C49" s="10" t="s">
        <v>24</v>
      </c>
      <c r="D49" s="10" t="s">
        <v>24</v>
      </c>
      <c r="E49" s="10" t="s">
        <v>24</v>
      </c>
      <c r="F49" s="10" t="s">
        <v>24</v>
      </c>
      <c r="G49" s="10" t="s">
        <v>24</v>
      </c>
      <c r="H49" s="10" t="s">
        <v>24</v>
      </c>
      <c r="I49" s="10" t="s">
        <v>24</v>
      </c>
      <c r="J49" s="10" t="s">
        <v>24</v>
      </c>
      <c r="K49" s="4" t="s">
        <v>24</v>
      </c>
      <c r="L49" s="4" t="s">
        <v>24</v>
      </c>
      <c r="M49" s="4" t="s">
        <v>24</v>
      </c>
    </row>
    <row r="50" spans="1:13" hidden="1" x14ac:dyDescent="0.2">
      <c r="A50" s="4" t="s">
        <v>59</v>
      </c>
      <c r="B50" s="10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4" t="s">
        <v>26</v>
      </c>
      <c r="L50" s="4" t="s">
        <v>26</v>
      </c>
      <c r="M50" s="4" t="s">
        <v>26</v>
      </c>
    </row>
    <row r="51" spans="1:13" hidden="1" x14ac:dyDescent="0.2">
      <c r="A51" s="10" t="s">
        <v>60</v>
      </c>
      <c r="B51" s="12">
        <v>76345.75</v>
      </c>
      <c r="C51" s="12">
        <v>76008.23</v>
      </c>
      <c r="D51" s="12">
        <v>79996.639999999999</v>
      </c>
      <c r="E51" s="12">
        <v>80763.75</v>
      </c>
      <c r="F51" s="12">
        <v>77578.22</v>
      </c>
      <c r="G51" s="12">
        <v>78984.86</v>
      </c>
      <c r="H51" s="12">
        <v>78250.039999999994</v>
      </c>
      <c r="I51" s="12">
        <v>66851.88</v>
      </c>
      <c r="J51" s="12">
        <v>73544.05</v>
      </c>
      <c r="K51" s="13">
        <v>688323.42</v>
      </c>
      <c r="L51" s="13">
        <v>1009446.84</v>
      </c>
      <c r="M51" s="14">
        <v>0.68189999999999995</v>
      </c>
    </row>
    <row r="52" spans="1:13" hidden="1" x14ac:dyDescent="0.2">
      <c r="A52" s="10" t="s">
        <v>61</v>
      </c>
      <c r="B52" s="12">
        <v>6731.76</v>
      </c>
      <c r="C52" s="12">
        <v>7694.64</v>
      </c>
      <c r="D52" s="12">
        <v>4542.7299999999996</v>
      </c>
      <c r="E52" s="12">
        <v>4506.5</v>
      </c>
      <c r="F52" s="12">
        <v>4302.83</v>
      </c>
      <c r="G52" s="12">
        <v>4351.42</v>
      </c>
      <c r="H52" s="12">
        <v>5240.45</v>
      </c>
      <c r="I52" s="12">
        <v>8593.5400000000009</v>
      </c>
      <c r="J52" s="12">
        <v>8513.6299999999992</v>
      </c>
      <c r="K52" s="13">
        <v>54477.5</v>
      </c>
      <c r="L52" s="13">
        <v>0</v>
      </c>
      <c r="M52" s="14">
        <v>0</v>
      </c>
    </row>
    <row r="53" spans="1:13" hidden="1" x14ac:dyDescent="0.2">
      <c r="A53" s="10" t="s">
        <v>62</v>
      </c>
      <c r="B53" s="12">
        <v>6474.59</v>
      </c>
      <c r="C53" s="12">
        <v>5467.75</v>
      </c>
      <c r="D53" s="12">
        <v>5406.38</v>
      </c>
      <c r="E53" s="12">
        <v>5024.0600000000004</v>
      </c>
      <c r="F53" s="12">
        <v>6345.62</v>
      </c>
      <c r="G53" s="12">
        <v>7133.82</v>
      </c>
      <c r="H53" s="12">
        <v>10302.73</v>
      </c>
      <c r="I53" s="12">
        <v>9459.02</v>
      </c>
      <c r="J53" s="12">
        <v>9029.58</v>
      </c>
      <c r="K53" s="13">
        <v>64643.55</v>
      </c>
      <c r="L53" s="13">
        <v>0</v>
      </c>
      <c r="M53" s="14">
        <v>0</v>
      </c>
    </row>
    <row r="54" spans="1:13" hidden="1" x14ac:dyDescent="0.2">
      <c r="A54" s="10" t="s">
        <v>63</v>
      </c>
      <c r="B54" s="12">
        <v>300</v>
      </c>
      <c r="C54" s="12">
        <v>250</v>
      </c>
      <c r="D54" s="12">
        <v>807.14</v>
      </c>
      <c r="E54" s="12">
        <v>335.72</v>
      </c>
      <c r="F54" s="12">
        <v>285.70999999999998</v>
      </c>
      <c r="G54" s="12">
        <v>71.430000000000007</v>
      </c>
      <c r="H54" s="12">
        <v>250</v>
      </c>
      <c r="I54" s="12">
        <v>285.70999999999998</v>
      </c>
      <c r="J54" s="12">
        <v>303.58</v>
      </c>
      <c r="K54" s="13">
        <v>2889.29</v>
      </c>
      <c r="L54" s="13">
        <v>0</v>
      </c>
      <c r="M54" s="14">
        <v>0</v>
      </c>
    </row>
    <row r="55" spans="1:13" hidden="1" x14ac:dyDescent="0.2">
      <c r="A55" s="10" t="s">
        <v>64</v>
      </c>
      <c r="B55" s="12">
        <v>304.04000000000002</v>
      </c>
      <c r="C55" s="12">
        <v>921.17</v>
      </c>
      <c r="D55" s="12">
        <v>1189.31</v>
      </c>
      <c r="E55" s="12">
        <v>2114.46</v>
      </c>
      <c r="F55" s="12">
        <v>766.36</v>
      </c>
      <c r="G55" s="12">
        <v>636</v>
      </c>
      <c r="H55" s="12">
        <v>236.52</v>
      </c>
      <c r="I55" s="12">
        <v>212.97</v>
      </c>
      <c r="J55" s="12">
        <v>8.2799999999999994</v>
      </c>
      <c r="K55" s="13">
        <v>6389.11</v>
      </c>
      <c r="L55" s="13">
        <v>0</v>
      </c>
      <c r="M55" s="14">
        <v>0</v>
      </c>
    </row>
    <row r="56" spans="1:13" x14ac:dyDescent="0.2">
      <c r="A56" s="4" t="s">
        <v>65</v>
      </c>
      <c r="B56" s="15">
        <v>90156.14</v>
      </c>
      <c r="C56" s="15">
        <v>90341.79</v>
      </c>
      <c r="D56" s="15">
        <v>91942.2</v>
      </c>
      <c r="E56" s="15">
        <v>92744.49</v>
      </c>
      <c r="F56" s="15">
        <v>89278.74</v>
      </c>
      <c r="G56" s="15">
        <v>91177.53</v>
      </c>
      <c r="H56" s="15">
        <v>94279.74</v>
      </c>
      <c r="I56" s="15">
        <v>85403.12</v>
      </c>
      <c r="J56" s="15">
        <v>91399.12</v>
      </c>
      <c r="K56" s="15">
        <v>816722.87</v>
      </c>
      <c r="L56" s="15">
        <v>1009446.84</v>
      </c>
      <c r="M56" s="16">
        <v>0.80909999999999993</v>
      </c>
    </row>
    <row r="57" spans="1:13" hidden="1" x14ac:dyDescent="0.2">
      <c r="A57" s="4" t="s">
        <v>66</v>
      </c>
      <c r="B57" s="10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4" t="s">
        <v>26</v>
      </c>
      <c r="L57" s="4" t="s">
        <v>26</v>
      </c>
      <c r="M57" s="4" t="s">
        <v>26</v>
      </c>
    </row>
    <row r="58" spans="1:13" hidden="1" x14ac:dyDescent="0.2">
      <c r="A58" s="10" t="s">
        <v>67</v>
      </c>
      <c r="B58" s="12">
        <v>10080.540000000001</v>
      </c>
      <c r="C58" s="12">
        <v>10304.719999999999</v>
      </c>
      <c r="D58" s="12">
        <v>9979.9699999999993</v>
      </c>
      <c r="E58" s="12">
        <v>12485.17</v>
      </c>
      <c r="F58" s="12">
        <v>14926.03</v>
      </c>
      <c r="G58" s="12">
        <v>10545.28</v>
      </c>
      <c r="H58" s="12">
        <v>12500.98</v>
      </c>
      <c r="I58" s="12">
        <v>11118.69</v>
      </c>
      <c r="J58" s="12">
        <v>11693.48</v>
      </c>
      <c r="K58" s="13">
        <v>103634.86</v>
      </c>
      <c r="L58" s="13">
        <v>120972.72</v>
      </c>
      <c r="M58" s="14">
        <v>0.85670000000000002</v>
      </c>
    </row>
    <row r="59" spans="1:13" hidden="1" x14ac:dyDescent="0.2">
      <c r="A59" s="10" t="s">
        <v>68</v>
      </c>
      <c r="B59" s="12">
        <v>313.5</v>
      </c>
      <c r="C59" s="12">
        <v>324.5</v>
      </c>
      <c r="D59" s="12">
        <v>431.75</v>
      </c>
      <c r="E59" s="12">
        <v>260.7</v>
      </c>
      <c r="F59" s="12">
        <v>374.55</v>
      </c>
      <c r="G59" s="12">
        <v>0</v>
      </c>
      <c r="H59" s="12">
        <v>154.41</v>
      </c>
      <c r="I59" s="12">
        <v>506.36</v>
      </c>
      <c r="J59" s="12">
        <v>0</v>
      </c>
      <c r="K59" s="13">
        <v>2365.77</v>
      </c>
      <c r="L59" s="13">
        <v>17614.919999999998</v>
      </c>
      <c r="M59" s="14">
        <v>0.1343</v>
      </c>
    </row>
    <row r="60" spans="1:13" hidden="1" x14ac:dyDescent="0.2">
      <c r="A60" s="10" t="s">
        <v>69</v>
      </c>
      <c r="B60" s="12">
        <v>866.19</v>
      </c>
      <c r="C60" s="12">
        <v>896.14</v>
      </c>
      <c r="D60" s="12">
        <v>1204.27</v>
      </c>
      <c r="E60" s="12">
        <v>682.17</v>
      </c>
      <c r="F60" s="12">
        <v>1033.47</v>
      </c>
      <c r="G60" s="12">
        <v>0</v>
      </c>
      <c r="H60" s="12">
        <v>911.57</v>
      </c>
      <c r="I60" s="12">
        <v>1823.14</v>
      </c>
      <c r="J60" s="12">
        <v>0</v>
      </c>
      <c r="K60" s="13">
        <v>7416.95</v>
      </c>
      <c r="L60" s="13">
        <v>0</v>
      </c>
      <c r="M60" s="14">
        <v>0</v>
      </c>
    </row>
    <row r="61" spans="1:13" hidden="1" x14ac:dyDescent="0.2">
      <c r="A61" s="10" t="s">
        <v>70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59.8</v>
      </c>
      <c r="I61" s="12">
        <v>971.63</v>
      </c>
      <c r="J61" s="12">
        <v>2483.7199999999998</v>
      </c>
      <c r="K61" s="13">
        <v>3515.15</v>
      </c>
      <c r="L61" s="13">
        <v>0</v>
      </c>
      <c r="M61" s="14">
        <v>0</v>
      </c>
    </row>
    <row r="62" spans="1:13" x14ac:dyDescent="0.2">
      <c r="A62" s="4" t="s">
        <v>71</v>
      </c>
      <c r="B62" s="15">
        <v>11260.23</v>
      </c>
      <c r="C62" s="15">
        <v>11525.36</v>
      </c>
      <c r="D62" s="15">
        <v>11615.99</v>
      </c>
      <c r="E62" s="15">
        <v>13428.04</v>
      </c>
      <c r="F62" s="15">
        <v>16334.05</v>
      </c>
      <c r="G62" s="15">
        <v>10545.28</v>
      </c>
      <c r="H62" s="15">
        <v>13626.76</v>
      </c>
      <c r="I62" s="15">
        <v>14419.82</v>
      </c>
      <c r="J62" s="15">
        <v>14177.2</v>
      </c>
      <c r="K62" s="15">
        <v>116932.73</v>
      </c>
      <c r="L62" s="15">
        <v>138587.64000000001</v>
      </c>
      <c r="M62" s="16">
        <v>0.84370000000000001</v>
      </c>
    </row>
    <row r="63" spans="1:13" x14ac:dyDescent="0.2">
      <c r="A63" s="4" t="s">
        <v>72</v>
      </c>
      <c r="B63" s="15">
        <v>101416.37</v>
      </c>
      <c r="C63" s="15">
        <v>101867.15</v>
      </c>
      <c r="D63" s="15">
        <v>103558.19</v>
      </c>
      <c r="E63" s="15">
        <v>106172.53</v>
      </c>
      <c r="F63" s="15">
        <v>105612.79</v>
      </c>
      <c r="G63" s="15">
        <v>101722.81</v>
      </c>
      <c r="H63" s="15">
        <v>107906.5</v>
      </c>
      <c r="I63" s="15">
        <v>99822.94</v>
      </c>
      <c r="J63" s="15">
        <v>105576.32000000001</v>
      </c>
      <c r="K63" s="15">
        <v>933655.6</v>
      </c>
      <c r="L63" s="15">
        <v>1148034.48</v>
      </c>
      <c r="M63" s="16">
        <v>0.81330000000000002</v>
      </c>
    </row>
    <row r="64" spans="1:13" hidden="1" x14ac:dyDescent="0.2">
      <c r="A64" s="4" t="s">
        <v>73</v>
      </c>
      <c r="B64" s="10" t="s">
        <v>24</v>
      </c>
      <c r="C64" s="10" t="s">
        <v>24</v>
      </c>
      <c r="D64" s="10" t="s">
        <v>24</v>
      </c>
      <c r="E64" s="10" t="s">
        <v>24</v>
      </c>
      <c r="F64" s="10" t="s">
        <v>24</v>
      </c>
      <c r="G64" s="10" t="s">
        <v>24</v>
      </c>
      <c r="H64" s="10" t="s">
        <v>24</v>
      </c>
      <c r="I64" s="10" t="s">
        <v>24</v>
      </c>
      <c r="J64" s="10" t="s">
        <v>24</v>
      </c>
      <c r="K64" s="4" t="s">
        <v>24</v>
      </c>
      <c r="L64" s="4" t="s">
        <v>24</v>
      </c>
      <c r="M64" s="4" t="s">
        <v>24</v>
      </c>
    </row>
    <row r="65" spans="1:13" hidden="1" x14ac:dyDescent="0.2">
      <c r="A65" s="10" t="s">
        <v>74</v>
      </c>
      <c r="B65" s="12">
        <v>250</v>
      </c>
      <c r="C65" s="12">
        <v>250</v>
      </c>
      <c r="D65" s="12">
        <v>250</v>
      </c>
      <c r="E65" s="12">
        <v>250</v>
      </c>
      <c r="F65" s="12">
        <v>250</v>
      </c>
      <c r="G65" s="12">
        <v>250</v>
      </c>
      <c r="H65" s="12">
        <v>500</v>
      </c>
      <c r="I65" s="12">
        <v>500</v>
      </c>
      <c r="J65" s="12">
        <v>500</v>
      </c>
      <c r="K65" s="13">
        <v>3000</v>
      </c>
      <c r="L65" s="13">
        <v>0</v>
      </c>
      <c r="M65" s="14">
        <v>0</v>
      </c>
    </row>
    <row r="66" spans="1:13" hidden="1" x14ac:dyDescent="0.2">
      <c r="A66" s="10" t="s">
        <v>75</v>
      </c>
      <c r="B66" s="12">
        <v>1052.33</v>
      </c>
      <c r="C66" s="12">
        <v>733.33</v>
      </c>
      <c r="D66" s="12">
        <v>733.45</v>
      </c>
      <c r="E66" s="12">
        <v>272.99</v>
      </c>
      <c r="F66" s="12">
        <v>370.87</v>
      </c>
      <c r="G66" s="12">
        <v>894.95</v>
      </c>
      <c r="H66" s="12">
        <v>894.87</v>
      </c>
      <c r="I66" s="12">
        <v>918.89</v>
      </c>
      <c r="J66" s="12">
        <v>918.81</v>
      </c>
      <c r="K66" s="13">
        <v>6790.49</v>
      </c>
      <c r="L66" s="13">
        <v>6947.04</v>
      </c>
      <c r="M66" s="14">
        <v>0.97750000000000004</v>
      </c>
    </row>
    <row r="67" spans="1:13" hidden="1" x14ac:dyDescent="0.2">
      <c r="A67" s="10" t="s">
        <v>76</v>
      </c>
      <c r="B67" s="12">
        <v>951.64</v>
      </c>
      <c r="C67" s="12">
        <v>0</v>
      </c>
      <c r="D67" s="12">
        <v>458.49</v>
      </c>
      <c r="E67" s="12">
        <v>474</v>
      </c>
      <c r="F67" s="12">
        <v>507</v>
      </c>
      <c r="G67" s="12">
        <v>507</v>
      </c>
      <c r="H67" s="12">
        <v>410.24</v>
      </c>
      <c r="I67" s="12">
        <v>350.94</v>
      </c>
      <c r="J67" s="12">
        <v>503.65</v>
      </c>
      <c r="K67" s="13">
        <v>4162.96</v>
      </c>
      <c r="L67" s="13">
        <v>4008.96</v>
      </c>
      <c r="M67" s="14">
        <v>1.0384</v>
      </c>
    </row>
    <row r="68" spans="1:13" hidden="1" x14ac:dyDescent="0.2">
      <c r="A68" s="10" t="s">
        <v>77</v>
      </c>
      <c r="B68" s="12">
        <v>334.84</v>
      </c>
      <c r="C68" s="12">
        <v>232.36</v>
      </c>
      <c r="D68" s="12">
        <v>300.54000000000002</v>
      </c>
      <c r="E68" s="12">
        <v>229.99</v>
      </c>
      <c r="F68" s="12">
        <v>251.7</v>
      </c>
      <c r="G68" s="12">
        <v>267.99</v>
      </c>
      <c r="H68" s="12">
        <v>224.37</v>
      </c>
      <c r="I68" s="12">
        <v>291.42</v>
      </c>
      <c r="J68" s="12">
        <v>266.12</v>
      </c>
      <c r="K68" s="13">
        <v>2399.33</v>
      </c>
      <c r="L68" s="13">
        <v>2433.12</v>
      </c>
      <c r="M68" s="14">
        <v>0.98609999999999998</v>
      </c>
    </row>
    <row r="69" spans="1:13" x14ac:dyDescent="0.2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4"/>
    </row>
    <row r="70" spans="1:13" x14ac:dyDescent="0.2">
      <c r="A70" s="4" t="s">
        <v>78</v>
      </c>
      <c r="B70" s="13">
        <v>2588.81</v>
      </c>
      <c r="C70" s="13">
        <v>1215.69</v>
      </c>
      <c r="D70" s="13">
        <v>1742.48</v>
      </c>
      <c r="E70" s="13">
        <v>1226.98</v>
      </c>
      <c r="F70" s="13">
        <v>1379.57</v>
      </c>
      <c r="G70" s="13">
        <v>1919.94</v>
      </c>
      <c r="H70" s="13">
        <v>2029.48</v>
      </c>
      <c r="I70" s="13">
        <v>2061.25</v>
      </c>
      <c r="J70" s="13">
        <v>2188.58</v>
      </c>
      <c r="K70" s="13">
        <v>16352.78</v>
      </c>
      <c r="L70" s="13">
        <v>31000</v>
      </c>
      <c r="M70" s="14">
        <f>K70/L70</f>
        <v>0.52750903225806456</v>
      </c>
    </row>
    <row r="71" spans="1:13" x14ac:dyDescent="0.2">
      <c r="A71" s="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/>
    </row>
    <row r="72" spans="1:13" hidden="1" x14ac:dyDescent="0.2">
      <c r="A72" s="4" t="s">
        <v>79</v>
      </c>
      <c r="B72" s="10" t="s">
        <v>24</v>
      </c>
      <c r="C72" s="10" t="s">
        <v>24</v>
      </c>
      <c r="D72" s="10" t="s">
        <v>24</v>
      </c>
      <c r="E72" s="10" t="s">
        <v>24</v>
      </c>
      <c r="F72" s="10" t="s">
        <v>24</v>
      </c>
      <c r="G72" s="10" t="s">
        <v>24</v>
      </c>
      <c r="H72" s="10" t="s">
        <v>24</v>
      </c>
      <c r="I72" s="10" t="s">
        <v>24</v>
      </c>
      <c r="J72" s="10" t="s">
        <v>24</v>
      </c>
      <c r="K72" s="4" t="s">
        <v>24</v>
      </c>
      <c r="L72" s="4" t="s">
        <v>24</v>
      </c>
      <c r="M72" s="4" t="s">
        <v>24</v>
      </c>
    </row>
    <row r="73" spans="1:13" hidden="1" x14ac:dyDescent="0.2">
      <c r="A73" s="10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150</v>
      </c>
      <c r="G73" s="12">
        <v>0</v>
      </c>
      <c r="H73" s="12">
        <v>0</v>
      </c>
      <c r="I73" s="12">
        <v>7500</v>
      </c>
      <c r="J73" s="12">
        <v>0</v>
      </c>
      <c r="K73" s="13">
        <v>7650</v>
      </c>
      <c r="L73" s="13">
        <v>12000</v>
      </c>
      <c r="M73" s="14">
        <v>0.63749999999999996</v>
      </c>
    </row>
    <row r="74" spans="1:13" hidden="1" x14ac:dyDescent="0.2">
      <c r="A74" s="10" t="s">
        <v>81</v>
      </c>
      <c r="B74" s="12">
        <v>42.4</v>
      </c>
      <c r="C74" s="12">
        <v>42.4</v>
      </c>
      <c r="D74" s="12">
        <v>0</v>
      </c>
      <c r="E74" s="12">
        <v>106</v>
      </c>
      <c r="F74" s="12">
        <v>63.6</v>
      </c>
      <c r="G74" s="12">
        <v>63.6</v>
      </c>
      <c r="H74" s="12">
        <v>63.6</v>
      </c>
      <c r="I74" s="12">
        <v>63.6</v>
      </c>
      <c r="J74" s="12">
        <v>68.900000000000006</v>
      </c>
      <c r="K74" s="13">
        <v>514.1</v>
      </c>
      <c r="L74" s="13">
        <v>0</v>
      </c>
      <c r="M74" s="14">
        <v>0</v>
      </c>
    </row>
    <row r="75" spans="1:13" hidden="1" x14ac:dyDescent="0.2">
      <c r="A75" s="10" t="s">
        <v>82</v>
      </c>
      <c r="B75" s="12">
        <v>968</v>
      </c>
      <c r="C75" s="12">
        <v>132.5</v>
      </c>
      <c r="D75" s="12">
        <v>53</v>
      </c>
      <c r="E75" s="12">
        <v>0</v>
      </c>
      <c r="F75" s="12">
        <v>0</v>
      </c>
      <c r="G75" s="12">
        <v>2325.5</v>
      </c>
      <c r="H75" s="12">
        <v>0</v>
      </c>
      <c r="I75" s="12">
        <v>220.5</v>
      </c>
      <c r="J75" s="12">
        <v>262</v>
      </c>
      <c r="K75" s="13">
        <v>3961.5</v>
      </c>
      <c r="L75" s="13">
        <v>0</v>
      </c>
      <c r="M75" s="14">
        <v>0</v>
      </c>
    </row>
    <row r="76" spans="1:13" hidden="1" x14ac:dyDescent="0.2">
      <c r="A76" s="10" t="s">
        <v>83</v>
      </c>
      <c r="B76" s="12">
        <v>156.1</v>
      </c>
      <c r="C76" s="12">
        <v>161.15</v>
      </c>
      <c r="D76" s="12">
        <v>657.83</v>
      </c>
      <c r="E76" s="12">
        <v>550.12</v>
      </c>
      <c r="F76" s="12">
        <v>606.48</v>
      </c>
      <c r="G76" s="12">
        <v>590.29999999999995</v>
      </c>
      <c r="H76" s="12">
        <v>867.73</v>
      </c>
      <c r="I76" s="12">
        <v>517.76</v>
      </c>
      <c r="J76" s="12">
        <v>533.94000000000005</v>
      </c>
      <c r="K76" s="13">
        <v>4641.41</v>
      </c>
      <c r="L76" s="13">
        <v>5125.08</v>
      </c>
      <c r="M76" s="14">
        <v>0.90560000000000007</v>
      </c>
    </row>
    <row r="77" spans="1:13" hidden="1" x14ac:dyDescent="0.2">
      <c r="A77" s="10" t="s">
        <v>84</v>
      </c>
      <c r="B77" s="12">
        <v>154.58000000000001</v>
      </c>
      <c r="C77" s="12">
        <v>82.34</v>
      </c>
      <c r="D77" s="12">
        <v>75.5</v>
      </c>
      <c r="E77" s="12">
        <v>0</v>
      </c>
      <c r="F77" s="12">
        <v>0</v>
      </c>
      <c r="G77" s="12">
        <v>81.489999999999995</v>
      </c>
      <c r="H77" s="12">
        <v>0</v>
      </c>
      <c r="I77" s="12">
        <v>0</v>
      </c>
      <c r="J77" s="12">
        <v>0</v>
      </c>
      <c r="K77" s="13">
        <v>393.91</v>
      </c>
      <c r="L77" s="13">
        <v>660</v>
      </c>
      <c r="M77" s="14">
        <v>0.5968</v>
      </c>
    </row>
    <row r="78" spans="1:13" hidden="1" x14ac:dyDescent="0.2">
      <c r="A78" s="10" t="s">
        <v>85</v>
      </c>
      <c r="B78" s="12">
        <v>2877.03</v>
      </c>
      <c r="C78" s="12">
        <v>5569.28</v>
      </c>
      <c r="D78" s="12">
        <v>4827.33</v>
      </c>
      <c r="E78" s="12">
        <v>4480.51</v>
      </c>
      <c r="F78" s="12">
        <v>4349.78</v>
      </c>
      <c r="G78" s="12">
        <v>2265.3000000000002</v>
      </c>
      <c r="H78" s="12">
        <v>4515.55</v>
      </c>
      <c r="I78" s="12">
        <v>3001.11</v>
      </c>
      <c r="J78" s="12">
        <v>2065.3000000000002</v>
      </c>
      <c r="K78" s="13">
        <v>33951.19</v>
      </c>
      <c r="L78" s="13">
        <v>9099.9599999999991</v>
      </c>
      <c r="M78" s="14">
        <v>3.7308999999999997</v>
      </c>
    </row>
    <row r="79" spans="1:13" hidden="1" x14ac:dyDescent="0.2">
      <c r="A79" s="10" t="s">
        <v>86</v>
      </c>
      <c r="B79" s="12">
        <v>150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500</v>
      </c>
      <c r="I79" s="12">
        <v>294.33999999999997</v>
      </c>
      <c r="J79" s="12">
        <v>0</v>
      </c>
      <c r="K79" s="13">
        <v>944.34</v>
      </c>
      <c r="L79" s="13">
        <v>0</v>
      </c>
      <c r="M79" s="14">
        <v>0</v>
      </c>
    </row>
    <row r="80" spans="1:13" hidden="1" x14ac:dyDescent="0.2">
      <c r="A80" s="10" t="s">
        <v>87</v>
      </c>
      <c r="B80" s="12">
        <v>0</v>
      </c>
      <c r="C80" s="12">
        <v>0</v>
      </c>
      <c r="D80" s="12">
        <v>600</v>
      </c>
      <c r="E80" s="12">
        <v>75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3">
        <v>675</v>
      </c>
      <c r="L80" s="13">
        <v>16800</v>
      </c>
      <c r="M80" s="14">
        <v>4.0199999999999993E-2</v>
      </c>
    </row>
    <row r="81" spans="1:13" x14ac:dyDescent="0.2">
      <c r="A81" s="4" t="s">
        <v>88</v>
      </c>
      <c r="B81" s="13">
        <v>4348.1099999999997</v>
      </c>
      <c r="C81" s="13">
        <v>5987.67</v>
      </c>
      <c r="D81" s="13">
        <v>6213.66</v>
      </c>
      <c r="E81" s="13">
        <v>5211.63</v>
      </c>
      <c r="F81" s="13">
        <v>5169.8599999999997</v>
      </c>
      <c r="G81" s="13">
        <v>5326.19</v>
      </c>
      <c r="H81" s="13">
        <v>5946.88</v>
      </c>
      <c r="I81" s="13">
        <v>11597.31</v>
      </c>
      <c r="J81" s="13">
        <v>2930.14</v>
      </c>
      <c r="K81" s="13">
        <v>52731.45</v>
      </c>
      <c r="L81" s="13">
        <v>65000</v>
      </c>
      <c r="M81" s="14">
        <f>K81/L81</f>
        <v>0.81125307692307691</v>
      </c>
    </row>
    <row r="82" spans="1:13" x14ac:dyDescent="0.2">
      <c r="A82" s="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</row>
    <row r="83" spans="1:13" hidden="1" x14ac:dyDescent="0.2">
      <c r="A83" s="4" t="s">
        <v>89</v>
      </c>
      <c r="B83" s="10" t="s">
        <v>24</v>
      </c>
      <c r="C83" s="10" t="s">
        <v>24</v>
      </c>
      <c r="D83" s="10" t="s">
        <v>24</v>
      </c>
      <c r="E83" s="10" t="s">
        <v>24</v>
      </c>
      <c r="F83" s="10" t="s">
        <v>24</v>
      </c>
      <c r="G83" s="10" t="s">
        <v>24</v>
      </c>
      <c r="H83" s="10" t="s">
        <v>24</v>
      </c>
      <c r="I83" s="10" t="s">
        <v>24</v>
      </c>
      <c r="J83" s="10" t="s">
        <v>24</v>
      </c>
      <c r="K83" s="4" t="s">
        <v>24</v>
      </c>
      <c r="L83" s="4" t="s">
        <v>24</v>
      </c>
      <c r="M83" s="4" t="s">
        <v>24</v>
      </c>
    </row>
    <row r="84" spans="1:13" hidden="1" x14ac:dyDescent="0.2">
      <c r="A84" s="4" t="s">
        <v>90</v>
      </c>
      <c r="B84" s="10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4" t="s">
        <v>26</v>
      </c>
      <c r="L84" s="4" t="s">
        <v>26</v>
      </c>
      <c r="M84" s="4" t="s">
        <v>26</v>
      </c>
    </row>
    <row r="85" spans="1:13" hidden="1" x14ac:dyDescent="0.2">
      <c r="A85" s="10" t="s">
        <v>91</v>
      </c>
      <c r="B85" s="12">
        <v>49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3">
        <v>49</v>
      </c>
      <c r="L85" s="13">
        <v>0</v>
      </c>
      <c r="M85" s="14">
        <v>0</v>
      </c>
    </row>
    <row r="86" spans="1:13" hidden="1" x14ac:dyDescent="0.2">
      <c r="A86" s="10" t="s">
        <v>92</v>
      </c>
      <c r="B86" s="12">
        <v>170</v>
      </c>
      <c r="C86" s="12">
        <v>50</v>
      </c>
      <c r="D86" s="12">
        <v>50</v>
      </c>
      <c r="E86" s="12">
        <v>0</v>
      </c>
      <c r="F86" s="12">
        <v>423</v>
      </c>
      <c r="G86" s="12">
        <v>0</v>
      </c>
      <c r="H86" s="12">
        <v>0</v>
      </c>
      <c r="I86" s="12">
        <v>249</v>
      </c>
      <c r="J86" s="12">
        <v>25</v>
      </c>
      <c r="K86" s="13">
        <v>967</v>
      </c>
      <c r="L86" s="13">
        <v>999.96</v>
      </c>
      <c r="M86" s="14">
        <v>0.96700000000000008</v>
      </c>
    </row>
    <row r="87" spans="1:13" hidden="1" x14ac:dyDescent="0.2">
      <c r="A87" s="10" t="s">
        <v>93</v>
      </c>
      <c r="B87" s="12">
        <v>67.150000000000006</v>
      </c>
      <c r="C87" s="12">
        <v>0</v>
      </c>
      <c r="D87" s="12">
        <v>0</v>
      </c>
      <c r="E87" s="12">
        <v>0</v>
      </c>
      <c r="F87" s="12">
        <v>329.78</v>
      </c>
      <c r="G87" s="12">
        <v>-154.29</v>
      </c>
      <c r="H87" s="12">
        <v>0</v>
      </c>
      <c r="I87" s="12">
        <v>0</v>
      </c>
      <c r="J87" s="12">
        <v>0</v>
      </c>
      <c r="K87" s="13">
        <v>242.64</v>
      </c>
      <c r="L87" s="13">
        <v>0</v>
      </c>
      <c r="M87" s="14">
        <v>0</v>
      </c>
    </row>
    <row r="88" spans="1:13" hidden="1" x14ac:dyDescent="0.2">
      <c r="A88" s="4" t="s">
        <v>94</v>
      </c>
      <c r="B88" s="13">
        <v>286.14999999999998</v>
      </c>
      <c r="C88" s="13">
        <v>50</v>
      </c>
      <c r="D88" s="13">
        <v>50</v>
      </c>
      <c r="E88" s="13">
        <v>0</v>
      </c>
      <c r="F88" s="13">
        <v>752.78</v>
      </c>
      <c r="G88" s="13">
        <v>-154.29</v>
      </c>
      <c r="H88" s="13">
        <v>0</v>
      </c>
      <c r="I88" s="13">
        <v>249</v>
      </c>
      <c r="J88" s="13">
        <v>25</v>
      </c>
      <c r="K88" s="13">
        <v>1258.6400000000001</v>
      </c>
      <c r="L88" s="13">
        <v>999.96</v>
      </c>
      <c r="M88" s="14">
        <v>1.2587000000000002</v>
      </c>
    </row>
    <row r="89" spans="1:13" hidden="1" x14ac:dyDescent="0.2">
      <c r="A89" s="4" t="s">
        <v>95</v>
      </c>
      <c r="B89" s="10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4" t="s">
        <v>26</v>
      </c>
      <c r="L89" s="4" t="s">
        <v>26</v>
      </c>
      <c r="M89" s="4" t="s">
        <v>26</v>
      </c>
    </row>
    <row r="90" spans="1:13" hidden="1" x14ac:dyDescent="0.2">
      <c r="A90" s="10" t="s">
        <v>96</v>
      </c>
      <c r="B90" s="12">
        <v>462.91</v>
      </c>
      <c r="C90" s="12">
        <v>129.30000000000001</v>
      </c>
      <c r="D90" s="12">
        <v>350.49</v>
      </c>
      <c r="E90" s="12">
        <v>304.14999999999998</v>
      </c>
      <c r="F90" s="12">
        <v>279.14999999999998</v>
      </c>
      <c r="G90" s="12">
        <v>300.24</v>
      </c>
      <c r="H90" s="12">
        <v>304.14999999999998</v>
      </c>
      <c r="I90" s="12">
        <v>210.5</v>
      </c>
      <c r="J90" s="12">
        <v>719.46</v>
      </c>
      <c r="K90" s="13">
        <v>3060.35</v>
      </c>
      <c r="L90" s="13">
        <v>0</v>
      </c>
      <c r="M90" s="14">
        <v>0</v>
      </c>
    </row>
    <row r="91" spans="1:13" hidden="1" x14ac:dyDescent="0.2">
      <c r="A91" s="10" t="s">
        <v>97</v>
      </c>
      <c r="B91" s="12">
        <v>231.55</v>
      </c>
      <c r="C91" s="12">
        <v>242.05</v>
      </c>
      <c r="D91" s="12">
        <v>0</v>
      </c>
      <c r="E91" s="12">
        <v>0</v>
      </c>
      <c r="F91" s="12">
        <v>231.55</v>
      </c>
      <c r="G91" s="12">
        <v>0</v>
      </c>
      <c r="H91" s="12">
        <v>-411.9</v>
      </c>
      <c r="I91" s="12">
        <v>251.55</v>
      </c>
      <c r="J91" s="12">
        <v>0</v>
      </c>
      <c r="K91" s="13">
        <v>544.79999999999995</v>
      </c>
      <c r="L91" s="13">
        <v>0</v>
      </c>
      <c r="M91" s="14">
        <v>0</v>
      </c>
    </row>
    <row r="92" spans="1:13" hidden="1" x14ac:dyDescent="0.2">
      <c r="A92" s="10" t="s">
        <v>98</v>
      </c>
      <c r="B92" s="12">
        <v>981.34</v>
      </c>
      <c r="C92" s="12">
        <v>0</v>
      </c>
      <c r="D92" s="12">
        <v>0</v>
      </c>
      <c r="E92" s="12">
        <v>1199.3900000000001</v>
      </c>
      <c r="F92" s="12">
        <v>0</v>
      </c>
      <c r="G92" s="12">
        <v>0</v>
      </c>
      <c r="H92" s="12">
        <v>815.24</v>
      </c>
      <c r="I92" s="12">
        <v>0</v>
      </c>
      <c r="J92" s="12">
        <v>0</v>
      </c>
      <c r="K92" s="13">
        <v>2995.97</v>
      </c>
      <c r="L92" s="13">
        <v>0</v>
      </c>
      <c r="M92" s="14">
        <v>0</v>
      </c>
    </row>
    <row r="93" spans="1:13" hidden="1" x14ac:dyDescent="0.2">
      <c r="A93" s="4" t="s">
        <v>99</v>
      </c>
      <c r="B93" s="13">
        <v>1675.8</v>
      </c>
      <c r="C93" s="13">
        <v>371.35</v>
      </c>
      <c r="D93" s="13">
        <v>350.49</v>
      </c>
      <c r="E93" s="13">
        <v>1503.54</v>
      </c>
      <c r="F93" s="13">
        <v>510.7</v>
      </c>
      <c r="G93" s="13">
        <v>300.24</v>
      </c>
      <c r="H93" s="13">
        <v>707.49</v>
      </c>
      <c r="I93" s="13">
        <v>462.05</v>
      </c>
      <c r="J93" s="13">
        <v>719.46</v>
      </c>
      <c r="K93" s="13">
        <v>6601.12</v>
      </c>
      <c r="L93" s="13">
        <v>0</v>
      </c>
      <c r="M93" s="14">
        <v>0</v>
      </c>
    </row>
    <row r="94" spans="1:13" hidden="1" x14ac:dyDescent="0.2">
      <c r="A94" s="4" t="s">
        <v>100</v>
      </c>
      <c r="B94" s="10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4" t="s">
        <v>26</v>
      </c>
      <c r="L94" s="4" t="s">
        <v>26</v>
      </c>
      <c r="M94" s="4" t="s">
        <v>26</v>
      </c>
    </row>
    <row r="95" spans="1:13" hidden="1" x14ac:dyDescent="0.2">
      <c r="A95" s="10" t="s">
        <v>101</v>
      </c>
      <c r="B95" s="12">
        <v>3300.67</v>
      </c>
      <c r="C95" s="12">
        <v>3309.67</v>
      </c>
      <c r="D95" s="12">
        <v>2299.67</v>
      </c>
      <c r="E95" s="12">
        <v>6583.34</v>
      </c>
      <c r="F95" s="12">
        <v>0</v>
      </c>
      <c r="G95" s="12">
        <v>3291.67</v>
      </c>
      <c r="H95" s="12">
        <v>3291.67</v>
      </c>
      <c r="I95" s="12">
        <v>3291.67</v>
      </c>
      <c r="J95" s="12">
        <v>3291.67</v>
      </c>
      <c r="K95" s="13">
        <v>28660.03</v>
      </c>
      <c r="L95" s="13">
        <v>27428.04</v>
      </c>
      <c r="M95" s="14">
        <v>1.0448999999999999</v>
      </c>
    </row>
    <row r="96" spans="1:13" hidden="1" x14ac:dyDescent="0.2">
      <c r="A96" s="10" t="s">
        <v>102</v>
      </c>
      <c r="B96" s="12">
        <v>101.66</v>
      </c>
      <c r="C96" s="12">
        <v>101.66</v>
      </c>
      <c r="D96" s="12">
        <v>101.66</v>
      </c>
      <c r="E96" s="12">
        <v>101.66</v>
      </c>
      <c r="F96" s="12">
        <v>101.66</v>
      </c>
      <c r="G96" s="12">
        <v>101.66</v>
      </c>
      <c r="H96" s="12">
        <v>101.66</v>
      </c>
      <c r="I96" s="12">
        <v>101.66</v>
      </c>
      <c r="J96" s="12">
        <v>101.66</v>
      </c>
      <c r="K96" s="13">
        <v>914.94</v>
      </c>
      <c r="L96" s="13">
        <v>912</v>
      </c>
      <c r="M96" s="14">
        <v>1.0031999999999999</v>
      </c>
    </row>
    <row r="97" spans="1:13" hidden="1" x14ac:dyDescent="0.2">
      <c r="A97" s="10" t="s">
        <v>103</v>
      </c>
      <c r="B97" s="12">
        <v>1791.67</v>
      </c>
      <c r="C97" s="12">
        <v>1791.67</v>
      </c>
      <c r="D97" s="12">
        <v>1791.67</v>
      </c>
      <c r="E97" s="12">
        <v>1791.67</v>
      </c>
      <c r="F97" s="12">
        <v>1791.67</v>
      </c>
      <c r="G97" s="12">
        <v>1791.67</v>
      </c>
      <c r="H97" s="12">
        <v>1791.67</v>
      </c>
      <c r="I97" s="12">
        <v>1791.67</v>
      </c>
      <c r="J97" s="12">
        <v>1791.67</v>
      </c>
      <c r="K97" s="13">
        <v>16125.03</v>
      </c>
      <c r="L97" s="13">
        <v>18927.96</v>
      </c>
      <c r="M97" s="14">
        <v>0.85189999999999999</v>
      </c>
    </row>
    <row r="98" spans="1:13" hidden="1" x14ac:dyDescent="0.2">
      <c r="A98" s="10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3"/>
      <c r="M98" s="14"/>
    </row>
    <row r="99" spans="1:13" hidden="1" x14ac:dyDescent="0.2">
      <c r="A99" s="4" t="s">
        <v>104</v>
      </c>
      <c r="B99" s="13">
        <v>5194</v>
      </c>
      <c r="C99" s="13">
        <v>5203</v>
      </c>
      <c r="D99" s="13">
        <v>4193</v>
      </c>
      <c r="E99" s="13">
        <v>8476.67</v>
      </c>
      <c r="F99" s="13">
        <v>1893.33</v>
      </c>
      <c r="G99" s="13">
        <v>5185</v>
      </c>
      <c r="H99" s="13">
        <v>5185</v>
      </c>
      <c r="I99" s="13">
        <v>5185</v>
      </c>
      <c r="J99" s="13">
        <v>5185</v>
      </c>
      <c r="K99" s="13">
        <v>45700</v>
      </c>
      <c r="L99" s="13">
        <v>62000</v>
      </c>
      <c r="M99" s="14">
        <f>K99/L99</f>
        <v>0.73709677419354835</v>
      </c>
    </row>
    <row r="100" spans="1:13" hidden="1" x14ac:dyDescent="0.2">
      <c r="A100" s="4" t="s">
        <v>105</v>
      </c>
      <c r="B100" s="10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4" t="s">
        <v>26</v>
      </c>
      <c r="L100" s="4" t="s">
        <v>26</v>
      </c>
      <c r="M100" s="4" t="s">
        <v>26</v>
      </c>
    </row>
    <row r="101" spans="1:13" hidden="1" x14ac:dyDescent="0.2">
      <c r="A101" s="10" t="s">
        <v>161</v>
      </c>
      <c r="B101" s="12">
        <v>0</v>
      </c>
      <c r="C101" s="12">
        <v>0</v>
      </c>
      <c r="D101" s="12">
        <v>-89.12</v>
      </c>
      <c r="E101" s="12">
        <v>0</v>
      </c>
      <c r="F101" s="12">
        <v>-42.81</v>
      </c>
      <c r="G101" s="12">
        <v>-49.34</v>
      </c>
      <c r="H101" s="12">
        <v>-41.85</v>
      </c>
      <c r="I101" s="12">
        <v>-59.21</v>
      </c>
      <c r="J101" s="12">
        <v>-24.79</v>
      </c>
      <c r="K101" s="13">
        <v>-307.12</v>
      </c>
      <c r="L101" s="13">
        <v>0</v>
      </c>
      <c r="M101" s="14">
        <v>0</v>
      </c>
    </row>
    <row r="102" spans="1:13" hidden="1" x14ac:dyDescent="0.2">
      <c r="A102" s="4" t="s">
        <v>106</v>
      </c>
      <c r="B102" s="13">
        <v>0</v>
      </c>
      <c r="C102" s="13">
        <v>0</v>
      </c>
      <c r="D102" s="13">
        <v>-89.12</v>
      </c>
      <c r="E102" s="13">
        <v>0</v>
      </c>
      <c r="F102" s="13">
        <v>-42.81</v>
      </c>
      <c r="G102" s="13">
        <v>-49.34</v>
      </c>
      <c r="H102" s="13">
        <v>-41.85</v>
      </c>
      <c r="I102" s="13">
        <v>-59.21</v>
      </c>
      <c r="J102" s="13">
        <v>-24.79</v>
      </c>
      <c r="K102" s="13">
        <v>-307.12</v>
      </c>
      <c r="L102" s="13">
        <v>0</v>
      </c>
      <c r="M102" s="14">
        <v>0</v>
      </c>
    </row>
    <row r="103" spans="1:13" hidden="1" x14ac:dyDescent="0.2">
      <c r="A103" s="4" t="s">
        <v>107</v>
      </c>
      <c r="B103" s="10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4" t="s">
        <v>26</v>
      </c>
      <c r="L103" s="4" t="s">
        <v>26</v>
      </c>
      <c r="M103" s="4" t="s">
        <v>26</v>
      </c>
    </row>
    <row r="104" spans="1:13" hidden="1" x14ac:dyDescent="0.2">
      <c r="A104" s="10" t="s">
        <v>108</v>
      </c>
      <c r="B104" s="12">
        <v>701.45</v>
      </c>
      <c r="C104" s="12">
        <v>993.08</v>
      </c>
      <c r="D104" s="12">
        <v>179.19</v>
      </c>
      <c r="E104" s="12">
        <v>2267.5500000000002</v>
      </c>
      <c r="F104" s="12">
        <v>164.19</v>
      </c>
      <c r="G104" s="12">
        <v>467.76</v>
      </c>
      <c r="H104" s="12">
        <v>631.04999999999995</v>
      </c>
      <c r="I104" s="12">
        <v>1108.2</v>
      </c>
      <c r="J104" s="12">
        <v>1055.1300000000001</v>
      </c>
      <c r="K104" s="13">
        <v>7567.6</v>
      </c>
      <c r="L104" s="13">
        <v>28703.88</v>
      </c>
      <c r="M104" s="14">
        <v>0.2636</v>
      </c>
    </row>
    <row r="105" spans="1:13" hidden="1" x14ac:dyDescent="0.2">
      <c r="A105" s="10" t="s">
        <v>109</v>
      </c>
      <c r="B105" s="12">
        <v>165</v>
      </c>
      <c r="C105" s="12">
        <v>0</v>
      </c>
      <c r="D105" s="12">
        <v>0</v>
      </c>
      <c r="E105" s="12">
        <v>4522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3">
        <v>4687</v>
      </c>
      <c r="L105" s="13">
        <v>0</v>
      </c>
      <c r="M105" s="14">
        <v>0</v>
      </c>
    </row>
    <row r="106" spans="1:13" hidden="1" x14ac:dyDescent="0.2">
      <c r="A106" s="4" t="s">
        <v>110</v>
      </c>
      <c r="B106" s="13">
        <v>866.45</v>
      </c>
      <c r="C106" s="13">
        <v>993.08</v>
      </c>
      <c r="D106" s="13">
        <v>179.19</v>
      </c>
      <c r="E106" s="13">
        <v>6789.55</v>
      </c>
      <c r="F106" s="13">
        <v>164.19</v>
      </c>
      <c r="G106" s="13">
        <v>467.76</v>
      </c>
      <c r="H106" s="13">
        <v>631.04999999999995</v>
      </c>
      <c r="I106" s="13">
        <v>1108.2</v>
      </c>
      <c r="J106" s="13">
        <v>1055.1300000000001</v>
      </c>
      <c r="K106" s="13">
        <v>12254.6</v>
      </c>
      <c r="L106" s="13">
        <v>28703.88</v>
      </c>
      <c r="M106" s="14">
        <v>0.4269</v>
      </c>
    </row>
    <row r="107" spans="1:13" hidden="1" x14ac:dyDescent="0.2">
      <c r="A107" s="4" t="s">
        <v>111</v>
      </c>
      <c r="B107" s="10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4" t="s">
        <v>26</v>
      </c>
      <c r="L107" s="4" t="s">
        <v>26</v>
      </c>
      <c r="M107" s="4" t="s">
        <v>26</v>
      </c>
    </row>
    <row r="108" spans="1:13" hidden="1" x14ac:dyDescent="0.2">
      <c r="A108" s="10" t="s">
        <v>112</v>
      </c>
      <c r="B108" s="12">
        <v>44.29</v>
      </c>
      <c r="C108" s="12">
        <v>0</v>
      </c>
      <c r="D108" s="12">
        <v>0</v>
      </c>
      <c r="E108" s="12">
        <v>106.6</v>
      </c>
      <c r="F108" s="12">
        <v>29.09</v>
      </c>
      <c r="G108" s="12">
        <v>54.91</v>
      </c>
      <c r="H108" s="12">
        <v>0</v>
      </c>
      <c r="I108" s="12">
        <v>13.58</v>
      </c>
      <c r="J108" s="12">
        <v>110.79</v>
      </c>
      <c r="K108" s="13">
        <v>359.26</v>
      </c>
      <c r="L108" s="13">
        <v>0</v>
      </c>
      <c r="M108" s="14">
        <v>0</v>
      </c>
    </row>
    <row r="109" spans="1:13" hidden="1" x14ac:dyDescent="0.2">
      <c r="A109" s="10" t="s">
        <v>113</v>
      </c>
      <c r="B109" s="12">
        <v>0</v>
      </c>
      <c r="C109" s="12">
        <v>3.75</v>
      </c>
      <c r="D109" s="12">
        <v>62.9</v>
      </c>
      <c r="E109" s="12">
        <v>0</v>
      </c>
      <c r="F109" s="12">
        <v>0</v>
      </c>
      <c r="G109" s="12">
        <v>0</v>
      </c>
      <c r="H109" s="12">
        <v>0</v>
      </c>
      <c r="I109" s="12">
        <v>49.99</v>
      </c>
      <c r="J109" s="12">
        <v>30</v>
      </c>
      <c r="K109" s="13">
        <v>146.63999999999999</v>
      </c>
      <c r="L109" s="13">
        <v>0</v>
      </c>
      <c r="M109" s="14">
        <v>0</v>
      </c>
    </row>
    <row r="110" spans="1:13" hidden="1" x14ac:dyDescent="0.2">
      <c r="A110" s="10" t="s">
        <v>114</v>
      </c>
      <c r="B110" s="12">
        <v>0</v>
      </c>
      <c r="C110" s="12">
        <v>28.97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19.329999999999998</v>
      </c>
      <c r="J110" s="12">
        <v>0</v>
      </c>
      <c r="K110" s="13">
        <v>48.3</v>
      </c>
      <c r="L110" s="13">
        <v>0</v>
      </c>
      <c r="M110" s="14">
        <v>0</v>
      </c>
    </row>
    <row r="111" spans="1:13" hidden="1" x14ac:dyDescent="0.2">
      <c r="A111" s="10" t="s">
        <v>115</v>
      </c>
      <c r="B111" s="12">
        <v>408.9</v>
      </c>
      <c r="C111" s="12">
        <v>550</v>
      </c>
      <c r="D111" s="12">
        <v>472.1</v>
      </c>
      <c r="E111" s="12">
        <v>118</v>
      </c>
      <c r="F111" s="12">
        <v>654.35</v>
      </c>
      <c r="G111" s="12">
        <v>525.5</v>
      </c>
      <c r="H111" s="12">
        <v>48.8</v>
      </c>
      <c r="I111" s="12">
        <v>421</v>
      </c>
      <c r="J111" s="12">
        <v>263.35000000000002</v>
      </c>
      <c r="K111" s="13">
        <v>3462</v>
      </c>
      <c r="L111" s="13">
        <v>0</v>
      </c>
      <c r="M111" s="14">
        <v>0</v>
      </c>
    </row>
    <row r="112" spans="1:13" hidden="1" x14ac:dyDescent="0.2">
      <c r="A112" s="10" t="s">
        <v>116</v>
      </c>
      <c r="B112" s="12">
        <v>0</v>
      </c>
      <c r="C112" s="12">
        <v>5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3">
        <v>5</v>
      </c>
      <c r="L112" s="13">
        <v>0</v>
      </c>
      <c r="M112" s="14">
        <v>0</v>
      </c>
    </row>
    <row r="113" spans="1:13" hidden="1" x14ac:dyDescent="0.2">
      <c r="A113" s="10" t="s">
        <v>117</v>
      </c>
      <c r="B113" s="12">
        <v>441.57</v>
      </c>
      <c r="C113" s="12">
        <v>441.57</v>
      </c>
      <c r="D113" s="12">
        <v>441.57</v>
      </c>
      <c r="E113" s="12">
        <v>441.57</v>
      </c>
      <c r="F113" s="12">
        <v>441.57</v>
      </c>
      <c r="G113" s="12">
        <v>441.57</v>
      </c>
      <c r="H113" s="12">
        <v>-708.27</v>
      </c>
      <c r="I113" s="12">
        <v>444.23</v>
      </c>
      <c r="J113" s="12">
        <v>-533.4</v>
      </c>
      <c r="K113" s="13">
        <v>1851.98</v>
      </c>
      <c r="L113" s="13">
        <v>0</v>
      </c>
      <c r="M113" s="14">
        <v>0</v>
      </c>
    </row>
    <row r="114" spans="1:13" hidden="1" x14ac:dyDescent="0.2">
      <c r="A114" s="10" t="s">
        <v>118</v>
      </c>
      <c r="B114" s="12">
        <v>4</v>
      </c>
      <c r="C114" s="12">
        <v>0</v>
      </c>
      <c r="D114" s="12">
        <v>0</v>
      </c>
      <c r="E114" s="12">
        <v>0</v>
      </c>
      <c r="F114" s="12">
        <v>0</v>
      </c>
      <c r="G114" s="12">
        <v>113.95</v>
      </c>
      <c r="H114" s="12">
        <v>0</v>
      </c>
      <c r="I114" s="12">
        <v>0</v>
      </c>
      <c r="J114" s="12">
        <v>0</v>
      </c>
      <c r="K114" s="13">
        <v>117.95</v>
      </c>
      <c r="L114" s="13">
        <v>0</v>
      </c>
      <c r="M114" s="14">
        <v>0</v>
      </c>
    </row>
    <row r="115" spans="1:13" hidden="1" x14ac:dyDescent="0.2">
      <c r="A115" s="10" t="s">
        <v>119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3">
        <v>0</v>
      </c>
      <c r="L115" s="13">
        <v>2250</v>
      </c>
      <c r="M115" s="14">
        <v>0</v>
      </c>
    </row>
    <row r="116" spans="1:13" hidden="1" x14ac:dyDescent="0.2">
      <c r="A116" s="10" t="s">
        <v>120</v>
      </c>
      <c r="B116" s="12">
        <v>0</v>
      </c>
      <c r="C116" s="12">
        <v>270</v>
      </c>
      <c r="D116" s="12">
        <v>480</v>
      </c>
      <c r="E116" s="12">
        <v>49</v>
      </c>
      <c r="F116" s="12">
        <v>59.99</v>
      </c>
      <c r="G116" s="12">
        <v>0</v>
      </c>
      <c r="H116" s="12">
        <v>185</v>
      </c>
      <c r="I116" s="12">
        <v>219.99</v>
      </c>
      <c r="J116" s="12">
        <v>0</v>
      </c>
      <c r="K116" s="13">
        <v>1263.98</v>
      </c>
      <c r="L116" s="13">
        <v>0</v>
      </c>
      <c r="M116" s="14">
        <v>0</v>
      </c>
    </row>
    <row r="117" spans="1:13" hidden="1" x14ac:dyDescent="0.2">
      <c r="A117" s="10" t="s">
        <v>121</v>
      </c>
      <c r="B117" s="12">
        <v>0</v>
      </c>
      <c r="C117" s="12">
        <v>0</v>
      </c>
      <c r="D117" s="12">
        <v>0</v>
      </c>
      <c r="E117" s="12">
        <v>60</v>
      </c>
      <c r="F117" s="12">
        <v>0</v>
      </c>
      <c r="G117" s="12">
        <v>0</v>
      </c>
      <c r="H117" s="12">
        <v>0</v>
      </c>
      <c r="I117" s="12">
        <v>0</v>
      </c>
      <c r="J117" s="12">
        <v>96</v>
      </c>
      <c r="K117" s="13">
        <v>156</v>
      </c>
      <c r="L117" s="13">
        <v>0</v>
      </c>
      <c r="M117" s="14">
        <v>0</v>
      </c>
    </row>
    <row r="118" spans="1:13" hidden="1" x14ac:dyDescent="0.2">
      <c r="A118" s="10" t="s">
        <v>122</v>
      </c>
      <c r="B118" s="12">
        <v>0</v>
      </c>
      <c r="C118" s="12">
        <v>0</v>
      </c>
      <c r="D118" s="12">
        <v>200</v>
      </c>
      <c r="E118" s="12">
        <v>0</v>
      </c>
      <c r="F118" s="12">
        <v>0</v>
      </c>
      <c r="G118" s="12">
        <v>0</v>
      </c>
      <c r="H118" s="12">
        <v>0</v>
      </c>
      <c r="I118" s="12">
        <v>50</v>
      </c>
      <c r="J118" s="12">
        <v>0</v>
      </c>
      <c r="K118" s="13">
        <v>250</v>
      </c>
      <c r="L118" s="13">
        <v>0</v>
      </c>
      <c r="M118" s="14">
        <v>0</v>
      </c>
    </row>
    <row r="119" spans="1:13" hidden="1" x14ac:dyDescent="0.2">
      <c r="A119" s="10" t="s">
        <v>123</v>
      </c>
      <c r="B119" s="12">
        <v>1142.19</v>
      </c>
      <c r="C119" s="12">
        <v>1142.19</v>
      </c>
      <c r="D119" s="12">
        <v>1142.19</v>
      </c>
      <c r="E119" s="12">
        <v>1142.19</v>
      </c>
      <c r="F119" s="12">
        <v>1142.19</v>
      </c>
      <c r="G119" s="12">
        <v>1142.19</v>
      </c>
      <c r="H119" s="12">
        <v>1142.19</v>
      </c>
      <c r="I119" s="12">
        <v>1445.17</v>
      </c>
      <c r="J119" s="12">
        <v>0</v>
      </c>
      <c r="K119" s="13">
        <v>9440.5</v>
      </c>
      <c r="L119" s="13">
        <v>0</v>
      </c>
      <c r="M119" s="14">
        <v>0</v>
      </c>
    </row>
    <row r="120" spans="1:13" hidden="1" x14ac:dyDescent="0.2">
      <c r="A120" s="10" t="s">
        <v>124</v>
      </c>
      <c r="B120" s="12">
        <v>125.5</v>
      </c>
      <c r="C120" s="12">
        <v>123.75</v>
      </c>
      <c r="D120" s="12">
        <v>101.75</v>
      </c>
      <c r="E120" s="12">
        <v>649.25</v>
      </c>
      <c r="F120" s="12">
        <v>0</v>
      </c>
      <c r="G120" s="12">
        <v>196</v>
      </c>
      <c r="H120" s="12">
        <v>273</v>
      </c>
      <c r="I120" s="12">
        <v>201.25</v>
      </c>
      <c r="J120" s="12">
        <v>0</v>
      </c>
      <c r="K120" s="13">
        <v>1670.5</v>
      </c>
      <c r="L120" s="13">
        <v>0</v>
      </c>
      <c r="M120" s="14">
        <v>0</v>
      </c>
    </row>
    <row r="121" spans="1:13" hidden="1" x14ac:dyDescent="0.2">
      <c r="A121" s="10" t="s">
        <v>125</v>
      </c>
      <c r="B121" s="12">
        <v>40</v>
      </c>
      <c r="C121" s="12">
        <v>0</v>
      </c>
      <c r="D121" s="12">
        <v>24</v>
      </c>
      <c r="E121" s="12">
        <v>16</v>
      </c>
      <c r="F121" s="12">
        <v>0</v>
      </c>
      <c r="G121" s="12">
        <v>0</v>
      </c>
      <c r="H121" s="12">
        <v>16</v>
      </c>
      <c r="I121" s="12">
        <v>8</v>
      </c>
      <c r="J121" s="12">
        <v>16</v>
      </c>
      <c r="K121" s="13">
        <v>120</v>
      </c>
      <c r="L121" s="13">
        <v>0</v>
      </c>
      <c r="M121" s="14">
        <v>0</v>
      </c>
    </row>
    <row r="122" spans="1:13" hidden="1" x14ac:dyDescent="0.2">
      <c r="A122" s="10" t="s">
        <v>126</v>
      </c>
      <c r="B122" s="12">
        <v>0</v>
      </c>
      <c r="C122" s="12">
        <v>0</v>
      </c>
      <c r="D122" s="12">
        <v>0</v>
      </c>
      <c r="E122" s="12">
        <v>27</v>
      </c>
      <c r="F122" s="12">
        <v>18</v>
      </c>
      <c r="G122" s="12">
        <v>72</v>
      </c>
      <c r="H122" s="12">
        <v>27</v>
      </c>
      <c r="I122" s="12">
        <v>9</v>
      </c>
      <c r="J122" s="12">
        <v>80</v>
      </c>
      <c r="K122" s="13">
        <v>233</v>
      </c>
      <c r="L122" s="13">
        <v>0</v>
      </c>
      <c r="M122" s="14">
        <v>0</v>
      </c>
    </row>
    <row r="123" spans="1:13" hidden="1" x14ac:dyDescent="0.2">
      <c r="A123" s="10" t="s">
        <v>127</v>
      </c>
      <c r="B123" s="12">
        <v>756.38</v>
      </c>
      <c r="C123" s="12">
        <v>109.39</v>
      </c>
      <c r="D123" s="12">
        <v>181.79</v>
      </c>
      <c r="E123" s="12">
        <v>982.8</v>
      </c>
      <c r="F123" s="12">
        <v>104.16</v>
      </c>
      <c r="G123" s="12">
        <v>60.56</v>
      </c>
      <c r="H123" s="12">
        <v>907.72</v>
      </c>
      <c r="I123" s="12">
        <v>56.82</v>
      </c>
      <c r="J123" s="12">
        <v>55.05</v>
      </c>
      <c r="K123" s="13">
        <v>3214.67</v>
      </c>
      <c r="L123" s="13">
        <v>0</v>
      </c>
      <c r="M123" s="14">
        <v>0</v>
      </c>
    </row>
    <row r="124" spans="1:13" hidden="1" x14ac:dyDescent="0.2">
      <c r="A124" s="10" t="s">
        <v>128</v>
      </c>
      <c r="B124" s="12">
        <v>0</v>
      </c>
      <c r="C124" s="12">
        <v>0</v>
      </c>
      <c r="D124" s="12">
        <v>35</v>
      </c>
      <c r="E124" s="12">
        <v>-12.06</v>
      </c>
      <c r="F124" s="12">
        <v>35</v>
      </c>
      <c r="G124" s="12">
        <v>6.28</v>
      </c>
      <c r="H124" s="12">
        <v>33</v>
      </c>
      <c r="I124" s="12">
        <v>0</v>
      </c>
      <c r="J124" s="12">
        <v>0</v>
      </c>
      <c r="K124" s="13">
        <v>97.22</v>
      </c>
      <c r="L124" s="13">
        <v>0</v>
      </c>
      <c r="M124" s="14">
        <v>0</v>
      </c>
    </row>
    <row r="125" spans="1:13" hidden="1" x14ac:dyDescent="0.2">
      <c r="A125" s="4" t="s">
        <v>129</v>
      </c>
      <c r="B125" s="13">
        <v>2962.83</v>
      </c>
      <c r="C125" s="13">
        <v>2674.62</v>
      </c>
      <c r="D125" s="13">
        <v>3141.3</v>
      </c>
      <c r="E125" s="13">
        <v>3580.35</v>
      </c>
      <c r="F125" s="13">
        <v>2484.35</v>
      </c>
      <c r="G125" s="13">
        <v>2612.96</v>
      </c>
      <c r="H125" s="13">
        <v>1924.44</v>
      </c>
      <c r="I125" s="13">
        <v>2938.36</v>
      </c>
      <c r="J125" s="13">
        <v>117.79</v>
      </c>
      <c r="K125" s="13">
        <v>22437</v>
      </c>
      <c r="L125" s="13">
        <v>2250</v>
      </c>
      <c r="M125" s="14">
        <v>9.9720000000000013</v>
      </c>
    </row>
    <row r="126" spans="1:13" hidden="1" x14ac:dyDescent="0.2">
      <c r="A126" s="4" t="s">
        <v>130</v>
      </c>
      <c r="B126" s="10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4" t="s">
        <v>26</v>
      </c>
      <c r="L126" s="4" t="s">
        <v>26</v>
      </c>
      <c r="M126" s="4" t="s">
        <v>26</v>
      </c>
    </row>
    <row r="127" spans="1:13" hidden="1" x14ac:dyDescent="0.2">
      <c r="A127" s="10" t="s">
        <v>131</v>
      </c>
      <c r="B127" s="12">
        <v>-290.68</v>
      </c>
      <c r="C127" s="12">
        <v>16.18</v>
      </c>
      <c r="D127" s="12">
        <v>259.8</v>
      </c>
      <c r="E127" s="12">
        <v>-1</v>
      </c>
      <c r="F127" s="12">
        <v>30.5</v>
      </c>
      <c r="G127" s="12">
        <v>300</v>
      </c>
      <c r="H127" s="12">
        <v>250</v>
      </c>
      <c r="I127" s="12">
        <v>0</v>
      </c>
      <c r="J127" s="12">
        <v>250</v>
      </c>
      <c r="K127" s="13">
        <v>814.8</v>
      </c>
      <c r="L127" s="13">
        <v>2222.88</v>
      </c>
      <c r="M127" s="14">
        <v>0.36659999999999998</v>
      </c>
    </row>
    <row r="128" spans="1:13" hidden="1" x14ac:dyDescent="0.2">
      <c r="A128" s="10" t="s">
        <v>132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42</v>
      </c>
      <c r="H128" s="12">
        <v>0</v>
      </c>
      <c r="I128" s="12">
        <v>0</v>
      </c>
      <c r="J128" s="12">
        <v>0</v>
      </c>
      <c r="K128" s="13">
        <v>42</v>
      </c>
      <c r="L128" s="13">
        <v>140.04</v>
      </c>
      <c r="M128" s="14">
        <v>0.2999</v>
      </c>
    </row>
    <row r="129" spans="1:13" hidden="1" x14ac:dyDescent="0.2">
      <c r="A129" s="10" t="s">
        <v>133</v>
      </c>
      <c r="B129" s="12">
        <v>200</v>
      </c>
      <c r="C129" s="12">
        <v>0</v>
      </c>
      <c r="D129" s="12">
        <v>0</v>
      </c>
      <c r="E129" s="12">
        <v>0</v>
      </c>
      <c r="F129" s="12">
        <v>500</v>
      </c>
      <c r="G129" s="12">
        <v>0</v>
      </c>
      <c r="H129" s="12">
        <v>0</v>
      </c>
      <c r="I129" s="12">
        <v>0</v>
      </c>
      <c r="J129" s="12">
        <v>0</v>
      </c>
      <c r="K129" s="13">
        <v>700</v>
      </c>
      <c r="L129" s="13">
        <v>0</v>
      </c>
      <c r="M129" s="14">
        <v>0</v>
      </c>
    </row>
    <row r="130" spans="1:13" hidden="1" x14ac:dyDescent="0.2">
      <c r="A130" s="4" t="s">
        <v>134</v>
      </c>
      <c r="B130" s="13">
        <v>-90.68</v>
      </c>
      <c r="C130" s="13">
        <v>16.18</v>
      </c>
      <c r="D130" s="13">
        <v>259.8</v>
      </c>
      <c r="E130" s="13">
        <v>-1</v>
      </c>
      <c r="F130" s="13">
        <v>530.5</v>
      </c>
      <c r="G130" s="13">
        <v>342</v>
      </c>
      <c r="H130" s="13">
        <v>250</v>
      </c>
      <c r="I130" s="13">
        <v>0</v>
      </c>
      <c r="J130" s="13">
        <v>250</v>
      </c>
      <c r="K130" s="13">
        <v>1556.8</v>
      </c>
      <c r="L130" s="13">
        <v>2362.92</v>
      </c>
      <c r="M130" s="14">
        <v>0.65879999999999994</v>
      </c>
    </row>
    <row r="131" spans="1:13" hidden="1" x14ac:dyDescent="0.2">
      <c r="A131" s="4" t="s">
        <v>135</v>
      </c>
      <c r="B131" s="10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4" t="s">
        <v>26</v>
      </c>
      <c r="L131" s="4" t="s">
        <v>26</v>
      </c>
      <c r="M131" s="4" t="s">
        <v>26</v>
      </c>
    </row>
    <row r="132" spans="1:13" hidden="1" x14ac:dyDescent="0.2">
      <c r="A132" s="10" t="s">
        <v>136</v>
      </c>
      <c r="B132" s="12">
        <v>1316.64</v>
      </c>
      <c r="C132" s="12">
        <v>1035.79</v>
      </c>
      <c r="D132" s="12">
        <v>620</v>
      </c>
      <c r="E132" s="12">
        <v>1121.67</v>
      </c>
      <c r="F132" s="12">
        <v>527.33000000000004</v>
      </c>
      <c r="G132" s="12">
        <v>920.34</v>
      </c>
      <c r="H132" s="12">
        <v>1508.02</v>
      </c>
      <c r="I132" s="12">
        <v>1958.76</v>
      </c>
      <c r="J132" s="12">
        <v>-124.68</v>
      </c>
      <c r="K132" s="13">
        <v>8883.8700000000008</v>
      </c>
      <c r="L132" s="13">
        <v>12717.6</v>
      </c>
      <c r="M132" s="14">
        <v>0.6984999999999999</v>
      </c>
    </row>
    <row r="133" spans="1:13" hidden="1" x14ac:dyDescent="0.2">
      <c r="A133" s="10" t="s">
        <v>137</v>
      </c>
      <c r="B133" s="12">
        <v>4785</v>
      </c>
      <c r="C133" s="12">
        <v>1993.1</v>
      </c>
      <c r="D133" s="12">
        <v>787</v>
      </c>
      <c r="E133" s="12">
        <v>768</v>
      </c>
      <c r="F133" s="12">
        <v>504.5</v>
      </c>
      <c r="G133" s="12">
        <v>2280</v>
      </c>
      <c r="H133" s="12">
        <v>1855</v>
      </c>
      <c r="I133" s="12">
        <v>1295.5</v>
      </c>
      <c r="J133" s="12">
        <v>2166.4499999999998</v>
      </c>
      <c r="K133" s="13">
        <v>16434.55</v>
      </c>
      <c r="L133" s="13">
        <v>0</v>
      </c>
      <c r="M133" s="14">
        <v>0</v>
      </c>
    </row>
    <row r="134" spans="1:13" hidden="1" x14ac:dyDescent="0.2">
      <c r="A134" s="10" t="s">
        <v>138</v>
      </c>
      <c r="B134" s="12">
        <v>72.97</v>
      </c>
      <c r="C134" s="12">
        <v>-72.97</v>
      </c>
      <c r="D134" s="12">
        <v>43.26</v>
      </c>
      <c r="E134" s="12">
        <v>88.08</v>
      </c>
      <c r="F134" s="12">
        <v>89.22</v>
      </c>
      <c r="G134" s="12">
        <v>154.13</v>
      </c>
      <c r="H134" s="12">
        <v>111.25</v>
      </c>
      <c r="I134" s="12">
        <v>54.13</v>
      </c>
      <c r="J134" s="12">
        <v>0</v>
      </c>
      <c r="K134" s="13">
        <v>540.07000000000005</v>
      </c>
      <c r="L134" s="13">
        <v>0</v>
      </c>
      <c r="M134" s="14">
        <v>0</v>
      </c>
    </row>
    <row r="135" spans="1:13" hidden="1" x14ac:dyDescent="0.2">
      <c r="A135" s="10" t="s">
        <v>139</v>
      </c>
      <c r="B135" s="12">
        <v>135.28</v>
      </c>
      <c r="C135" s="12">
        <v>0</v>
      </c>
      <c r="D135" s="12">
        <v>84.79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3">
        <v>220.07</v>
      </c>
      <c r="L135" s="13">
        <v>0</v>
      </c>
      <c r="M135" s="14">
        <v>0</v>
      </c>
    </row>
    <row r="136" spans="1:13" hidden="1" x14ac:dyDescent="0.2">
      <c r="A136" s="4" t="s">
        <v>140</v>
      </c>
      <c r="B136" s="13">
        <v>6309.89</v>
      </c>
      <c r="C136" s="13">
        <v>2955.92</v>
      </c>
      <c r="D136" s="13">
        <v>1535.05</v>
      </c>
      <c r="E136" s="13">
        <v>1977.75</v>
      </c>
      <c r="F136" s="13">
        <v>1121.05</v>
      </c>
      <c r="G136" s="13">
        <v>3354.47</v>
      </c>
      <c r="H136" s="13">
        <v>3474.27</v>
      </c>
      <c r="I136" s="13">
        <v>3308.39</v>
      </c>
      <c r="J136" s="13">
        <v>2041.77</v>
      </c>
      <c r="K136" s="13">
        <v>26078.560000000001</v>
      </c>
      <c r="L136" s="13">
        <v>12717.6</v>
      </c>
      <c r="M136" s="14">
        <v>2.0506000000000002</v>
      </c>
    </row>
    <row r="137" spans="1:13" hidden="1" x14ac:dyDescent="0.2">
      <c r="A137" s="4" t="s">
        <v>141</v>
      </c>
      <c r="B137" s="10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4" t="s">
        <v>26</v>
      </c>
      <c r="L137" s="4" t="s">
        <v>26</v>
      </c>
      <c r="M137" s="4" t="s">
        <v>26</v>
      </c>
    </row>
    <row r="138" spans="1:13" hidden="1" x14ac:dyDescent="0.2">
      <c r="A138" s="10" t="s">
        <v>142</v>
      </c>
      <c r="B138" s="12">
        <v>5417.71</v>
      </c>
      <c r="C138" s="12">
        <v>5472.43</v>
      </c>
      <c r="D138" s="12">
        <v>5567.2</v>
      </c>
      <c r="E138" s="12">
        <v>5612.55</v>
      </c>
      <c r="F138" s="12">
        <v>5289.8</v>
      </c>
      <c r="G138" s="12">
        <v>5434.92</v>
      </c>
      <c r="H138" s="12">
        <v>5586.35</v>
      </c>
      <c r="I138" s="12">
        <v>5058.3500000000004</v>
      </c>
      <c r="J138" s="12">
        <v>5411.38</v>
      </c>
      <c r="K138" s="13">
        <v>48850.69</v>
      </c>
      <c r="L138" s="13">
        <v>69556.08</v>
      </c>
      <c r="M138" s="14">
        <v>0.70230000000000004</v>
      </c>
    </row>
    <row r="139" spans="1:13" hidden="1" x14ac:dyDescent="0.2">
      <c r="A139" s="10" t="s">
        <v>143</v>
      </c>
      <c r="B139" s="12">
        <v>1266.5899999999999</v>
      </c>
      <c r="C139" s="12">
        <v>1280.5999999999999</v>
      </c>
      <c r="D139" s="12">
        <v>1301.98</v>
      </c>
      <c r="E139" s="12">
        <v>1312.62</v>
      </c>
      <c r="F139" s="12">
        <v>1237.1099999999999</v>
      </c>
      <c r="G139" s="12">
        <v>1271.0899999999999</v>
      </c>
      <c r="H139" s="12">
        <v>1306.5</v>
      </c>
      <c r="I139" s="12">
        <v>1183.9000000000001</v>
      </c>
      <c r="J139" s="12">
        <v>1265.56</v>
      </c>
      <c r="K139" s="13">
        <v>11425.95</v>
      </c>
      <c r="L139" s="13">
        <v>7037.64</v>
      </c>
      <c r="M139" s="14">
        <v>1.6234999999999999</v>
      </c>
    </row>
    <row r="140" spans="1:13" hidden="1" x14ac:dyDescent="0.2">
      <c r="A140" s="10" t="s">
        <v>144</v>
      </c>
      <c r="B140" s="12">
        <v>951.33</v>
      </c>
      <c r="C140" s="12">
        <v>1423.87</v>
      </c>
      <c r="D140" s="12">
        <v>-116.92</v>
      </c>
      <c r="E140" s="12">
        <v>525.63</v>
      </c>
      <c r="F140" s="12">
        <v>456.23</v>
      </c>
      <c r="G140" s="12">
        <v>126.53</v>
      </c>
      <c r="H140" s="12">
        <v>7711.58</v>
      </c>
      <c r="I140" s="12">
        <v>4460.8100000000004</v>
      </c>
      <c r="J140" s="12">
        <v>3529.61</v>
      </c>
      <c r="K140" s="13">
        <v>19068.669999999998</v>
      </c>
      <c r="L140" s="13">
        <v>0</v>
      </c>
      <c r="M140" s="14">
        <v>0</v>
      </c>
    </row>
    <row r="141" spans="1:13" hidden="1" x14ac:dyDescent="0.2">
      <c r="A141" s="4" t="s">
        <v>145</v>
      </c>
      <c r="B141" s="13">
        <v>7635.63</v>
      </c>
      <c r="C141" s="13">
        <v>8176.9</v>
      </c>
      <c r="D141" s="13">
        <v>6752.26</v>
      </c>
      <c r="E141" s="13">
        <v>7450.8</v>
      </c>
      <c r="F141" s="13">
        <v>6983.14</v>
      </c>
      <c r="G141" s="13">
        <v>6832.54</v>
      </c>
      <c r="H141" s="13">
        <v>14604.43</v>
      </c>
      <c r="I141" s="13">
        <v>10703.06</v>
      </c>
      <c r="J141" s="13">
        <v>10206.549999999999</v>
      </c>
      <c r="K141" s="13">
        <v>79345.31</v>
      </c>
      <c r="L141" s="13">
        <v>76593.72</v>
      </c>
      <c r="M141" s="14">
        <v>1.0359</v>
      </c>
    </row>
    <row r="142" spans="1:13" hidden="1" x14ac:dyDescent="0.2">
      <c r="A142" s="4" t="s">
        <v>146</v>
      </c>
      <c r="B142" s="10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4" t="s">
        <v>26</v>
      </c>
      <c r="L142" s="4" t="s">
        <v>26</v>
      </c>
      <c r="M142" s="4" t="s">
        <v>26</v>
      </c>
    </row>
    <row r="143" spans="1:13" hidden="1" x14ac:dyDescent="0.2">
      <c r="A143" s="10" t="s">
        <v>147</v>
      </c>
      <c r="B143" s="12">
        <v>1066.67</v>
      </c>
      <c r="C143" s="12">
        <v>1191.08</v>
      </c>
      <c r="D143" s="12">
        <v>964.65</v>
      </c>
      <c r="E143" s="12">
        <v>916.87</v>
      </c>
      <c r="F143" s="12">
        <v>858.66</v>
      </c>
      <c r="G143" s="12">
        <v>999.07</v>
      </c>
      <c r="H143" s="12">
        <v>531.96</v>
      </c>
      <c r="I143" s="12">
        <v>899.65</v>
      </c>
      <c r="J143" s="12">
        <v>1621.72</v>
      </c>
      <c r="K143" s="13">
        <v>9050.33</v>
      </c>
      <c r="L143" s="13">
        <v>8073.96</v>
      </c>
      <c r="M143" s="14">
        <v>1.1209</v>
      </c>
    </row>
    <row r="144" spans="1:13" hidden="1" x14ac:dyDescent="0.2">
      <c r="A144" s="10" t="s">
        <v>148</v>
      </c>
      <c r="B144" s="12">
        <v>176.54</v>
      </c>
      <c r="C144" s="12">
        <v>192.8</v>
      </c>
      <c r="D144" s="12">
        <v>99.95</v>
      </c>
      <c r="E144" s="12">
        <v>176.54</v>
      </c>
      <c r="F144" s="12">
        <v>168.99</v>
      </c>
      <c r="G144" s="12">
        <v>168.99</v>
      </c>
      <c r="H144" s="12">
        <v>186.49</v>
      </c>
      <c r="I144" s="12">
        <v>171.99</v>
      </c>
      <c r="J144" s="12">
        <v>171.99</v>
      </c>
      <c r="K144" s="13">
        <v>1514.28</v>
      </c>
      <c r="L144" s="13">
        <v>4685.04</v>
      </c>
      <c r="M144" s="14">
        <v>0.32319999999999999</v>
      </c>
    </row>
    <row r="145" spans="1:13" hidden="1" x14ac:dyDescent="0.2">
      <c r="A145" s="10" t="s">
        <v>149</v>
      </c>
      <c r="B145" s="12">
        <v>145.22999999999999</v>
      </c>
      <c r="C145" s="12">
        <v>352.36</v>
      </c>
      <c r="D145" s="12">
        <v>254.08</v>
      </c>
      <c r="E145" s="12">
        <v>142.58000000000001</v>
      </c>
      <c r="F145" s="12">
        <v>286.61</v>
      </c>
      <c r="G145" s="12">
        <v>160.58000000000001</v>
      </c>
      <c r="H145" s="12">
        <v>142.08000000000001</v>
      </c>
      <c r="I145" s="12">
        <v>-48.75</v>
      </c>
      <c r="J145" s="12">
        <v>64.13</v>
      </c>
      <c r="K145" s="13">
        <v>1498.9</v>
      </c>
      <c r="L145" s="13">
        <v>1853.04</v>
      </c>
      <c r="M145" s="14">
        <v>0.80889999999999995</v>
      </c>
    </row>
    <row r="146" spans="1:13" hidden="1" x14ac:dyDescent="0.2">
      <c r="A146" s="4" t="s">
        <v>150</v>
      </c>
      <c r="B146" s="13">
        <v>1388.44</v>
      </c>
      <c r="C146" s="13">
        <v>1736.24</v>
      </c>
      <c r="D146" s="13">
        <v>1318.68</v>
      </c>
      <c r="E146" s="13">
        <v>1235.99</v>
      </c>
      <c r="F146" s="13">
        <v>1314.26</v>
      </c>
      <c r="G146" s="13">
        <v>1328.64</v>
      </c>
      <c r="H146" s="13">
        <v>860.53</v>
      </c>
      <c r="I146" s="13">
        <v>1022.89</v>
      </c>
      <c r="J146" s="13">
        <v>1857.84</v>
      </c>
      <c r="K146" s="13">
        <v>12063.51</v>
      </c>
      <c r="L146" s="13">
        <v>14612.04</v>
      </c>
      <c r="M146" s="14">
        <v>0.8256</v>
      </c>
    </row>
    <row r="147" spans="1:13" hidden="1" x14ac:dyDescent="0.2">
      <c r="A147" s="4" t="s">
        <v>151</v>
      </c>
      <c r="B147" s="10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26</v>
      </c>
      <c r="J147" s="10" t="s">
        <v>26</v>
      </c>
      <c r="K147" s="4" t="s">
        <v>26</v>
      </c>
      <c r="L147" s="4" t="s">
        <v>26</v>
      </c>
      <c r="M147" s="4" t="s">
        <v>26</v>
      </c>
    </row>
    <row r="148" spans="1:13" hidden="1" x14ac:dyDescent="0.2">
      <c r="A148" s="10" t="s">
        <v>152</v>
      </c>
      <c r="B148" s="12">
        <v>1357.49</v>
      </c>
      <c r="C148" s="12">
        <v>1612.96</v>
      </c>
      <c r="D148" s="12">
        <v>1478.13</v>
      </c>
      <c r="E148" s="12">
        <v>1773.95</v>
      </c>
      <c r="F148" s="12">
        <v>1343.9</v>
      </c>
      <c r="G148" s="12">
        <v>875.88</v>
      </c>
      <c r="H148" s="12">
        <v>1198.42</v>
      </c>
      <c r="I148" s="12">
        <v>992.66</v>
      </c>
      <c r="J148" s="12">
        <v>846.46</v>
      </c>
      <c r="K148" s="13">
        <v>11479.85</v>
      </c>
      <c r="L148" s="13">
        <v>8597.0400000000009</v>
      </c>
      <c r="M148" s="14">
        <v>1.3352999999999999</v>
      </c>
    </row>
    <row r="149" spans="1:13" hidden="1" x14ac:dyDescent="0.2">
      <c r="A149" s="4" t="s">
        <v>153</v>
      </c>
      <c r="B149" s="13">
        <v>1357.49</v>
      </c>
      <c r="C149" s="13">
        <v>1612.96</v>
      </c>
      <c r="D149" s="13">
        <v>1478.13</v>
      </c>
      <c r="E149" s="13">
        <v>1773.95</v>
      </c>
      <c r="F149" s="13">
        <v>1343.9</v>
      </c>
      <c r="G149" s="13">
        <v>875.88</v>
      </c>
      <c r="H149" s="13">
        <v>1198.42</v>
      </c>
      <c r="I149" s="13">
        <v>992.66</v>
      </c>
      <c r="J149" s="13">
        <v>846.46</v>
      </c>
      <c r="K149" s="13">
        <v>11479.85</v>
      </c>
      <c r="L149" s="13">
        <v>8597.0400000000009</v>
      </c>
      <c r="M149" s="14">
        <v>1.3352999999999999</v>
      </c>
    </row>
    <row r="150" spans="1:13" x14ac:dyDescent="0.2">
      <c r="A150" s="4" t="s">
        <v>154</v>
      </c>
      <c r="B150" s="13">
        <v>27586</v>
      </c>
      <c r="C150" s="13">
        <v>23790.25</v>
      </c>
      <c r="D150" s="13">
        <v>19347.02</v>
      </c>
      <c r="E150" s="13">
        <v>32787.599999999999</v>
      </c>
      <c r="F150" s="13">
        <v>17141.009999999998</v>
      </c>
      <c r="G150" s="13">
        <v>21194.54</v>
      </c>
      <c r="H150" s="13">
        <v>28877.48</v>
      </c>
      <c r="I150" s="13">
        <v>26028.82</v>
      </c>
      <c r="J150" s="13">
        <v>22329.79</v>
      </c>
      <c r="K150" s="13">
        <v>219082.51</v>
      </c>
      <c r="L150" s="13">
        <v>204800</v>
      </c>
      <c r="M150" s="14">
        <f>K150/L150</f>
        <v>1.069738818359375</v>
      </c>
    </row>
    <row r="151" spans="1:13" x14ac:dyDescent="0.2">
      <c r="A151" s="25" t="s">
        <v>4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2">
      <c r="A152" s="4" t="s">
        <v>155</v>
      </c>
      <c r="B152" s="15">
        <v>145062.76999999999</v>
      </c>
      <c r="C152" s="15">
        <v>157491.01</v>
      </c>
      <c r="D152" s="15">
        <v>146053.41</v>
      </c>
      <c r="E152" s="15">
        <v>163187.34</v>
      </c>
      <c r="F152" s="15">
        <v>153917.07999999999</v>
      </c>
      <c r="G152" s="15">
        <v>190471.15</v>
      </c>
      <c r="H152" s="15">
        <v>147343.51</v>
      </c>
      <c r="I152" s="15">
        <v>154414.88</v>
      </c>
      <c r="J152" s="15">
        <v>135950.79999999999</v>
      </c>
      <c r="K152" s="15">
        <v>1393891.95</v>
      </c>
      <c r="L152" s="15">
        <v>1458765.84</v>
      </c>
      <c r="M152" s="16">
        <f>K152/L152</f>
        <v>0.95552823611498872</v>
      </c>
    </row>
    <row r="153" spans="1:13" x14ac:dyDescent="0.2">
      <c r="A153" s="25" t="s">
        <v>4</v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2">
      <c r="A154" s="11" t="s">
        <v>156</v>
      </c>
      <c r="B154" s="19">
        <v>-2361.0100000000002</v>
      </c>
      <c r="C154" s="19">
        <v>-25580.720000000001</v>
      </c>
      <c r="D154" s="19">
        <v>-17772.34</v>
      </c>
      <c r="E154" s="19">
        <v>-39366.47</v>
      </c>
      <c r="F154" s="19">
        <v>12008.08</v>
      </c>
      <c r="G154" s="19">
        <v>3418.79</v>
      </c>
      <c r="H154" s="19">
        <v>60440.11</v>
      </c>
      <c r="I154" s="19">
        <v>7540.75</v>
      </c>
      <c r="J154" s="19">
        <v>-17453.400000000001</v>
      </c>
      <c r="K154" s="19">
        <v>-19126.21</v>
      </c>
      <c r="L154" s="19">
        <v>436939.08</v>
      </c>
      <c r="M154" s="20">
        <v>-4.3799999999999999E-2</v>
      </c>
    </row>
    <row r="155" spans="1:13" x14ac:dyDescent="0.2">
      <c r="A155" s="11" t="s">
        <v>157</v>
      </c>
      <c r="B155" s="21">
        <v>4852.25</v>
      </c>
      <c r="C155" s="21">
        <v>4852.25</v>
      </c>
      <c r="D155" s="21">
        <v>4852.25</v>
      </c>
      <c r="E155" s="21">
        <v>4852.25</v>
      </c>
      <c r="F155" s="21">
        <v>6255.5</v>
      </c>
      <c r="G155" s="21">
        <v>6255.5</v>
      </c>
      <c r="H155" s="21">
        <v>6255.5</v>
      </c>
      <c r="I155" s="21">
        <v>6255.5</v>
      </c>
      <c r="J155" s="21">
        <v>6255.5</v>
      </c>
      <c r="K155" s="21">
        <v>50686.5</v>
      </c>
      <c r="L155" s="21">
        <v>0</v>
      </c>
      <c r="M155" s="22">
        <v>0</v>
      </c>
    </row>
    <row r="156" spans="1:13" x14ac:dyDescent="0.2">
      <c r="A156" s="25" t="s">
        <v>4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2">
      <c r="A157" s="11" t="s">
        <v>158</v>
      </c>
      <c r="B157" s="23">
        <v>2886527.15</v>
      </c>
      <c r="C157" s="23">
        <v>2879313.89</v>
      </c>
      <c r="D157" s="23">
        <v>2848880.92</v>
      </c>
      <c r="E157" s="23">
        <v>2826256.33</v>
      </c>
      <c r="F157" s="23">
        <v>2782037.61</v>
      </c>
      <c r="G157" s="23">
        <v>2787790.19</v>
      </c>
      <c r="H157" s="23">
        <v>2784953.48</v>
      </c>
      <c r="I157" s="23">
        <v>2839138.09</v>
      </c>
      <c r="J157" s="23">
        <v>2840423.34</v>
      </c>
      <c r="K157" s="23">
        <v>2886527.15</v>
      </c>
      <c r="L157" s="23">
        <v>0</v>
      </c>
      <c r="M157" s="24">
        <v>0</v>
      </c>
    </row>
    <row r="158" spans="1:13" x14ac:dyDescent="0.2">
      <c r="A158" s="25" t="s">
        <v>4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2">
      <c r="A159" s="11" t="s">
        <v>159</v>
      </c>
      <c r="B159" s="21">
        <v>2879313.89</v>
      </c>
      <c r="C159" s="21">
        <v>2848880.92</v>
      </c>
      <c r="D159" s="21">
        <v>2826256.33</v>
      </c>
      <c r="E159" s="21">
        <v>2782037.61</v>
      </c>
      <c r="F159" s="21">
        <v>2787790.19</v>
      </c>
      <c r="G159" s="21">
        <v>2784953.48</v>
      </c>
      <c r="H159" s="21">
        <v>2839138.09</v>
      </c>
      <c r="I159" s="21">
        <v>2840423.34</v>
      </c>
      <c r="J159" s="21">
        <v>2816714.44</v>
      </c>
      <c r="K159" s="21">
        <v>2816714.44</v>
      </c>
      <c r="L159" s="21">
        <v>436939.08</v>
      </c>
      <c r="M159" s="22"/>
    </row>
    <row r="160" spans="1:13" x14ac:dyDescent="0.2">
      <c r="A160" s="2" t="s">
        <v>4</v>
      </c>
    </row>
    <row r="161" spans="1:1" x14ac:dyDescent="0.2">
      <c r="A161" s="2" t="s">
        <v>4</v>
      </c>
    </row>
    <row r="162" spans="1:1" x14ac:dyDescent="0.2">
      <c r="A162" s="4" t="s">
        <v>160</v>
      </c>
    </row>
  </sheetData>
  <mergeCells count="7">
    <mergeCell ref="A156:M156"/>
    <mergeCell ref="A158:M158"/>
    <mergeCell ref="A8:M8"/>
    <mergeCell ref="A22:M22"/>
    <mergeCell ref="A24:M24"/>
    <mergeCell ref="A151:M151"/>
    <mergeCell ref="A153:M153"/>
  </mergeCells>
  <pageMargins left="0.75" right="0.75" top="1" bottom="1" header="0.5" footer="0.5"/>
  <pageSetup orientation="portrait" horizontalDpi="300" verticalDpi="300"/>
  <ignoredErrors>
    <ignoredError sqref="A1:IV19 A102:IV149 B101:IV101 A21:IV25 A20:K20 N20:IV20 A72:IV80 A43:J43 N43:IV43 A42:IV42 A153:IV158 A151:J151 L151:IV151 A49:IV68 A70:K70 N70:IV70 A100:IV100 A81:K81 N81:IV81 A83:IV97 A99:K99 N99:IV99 A28:IV41 A27:K27 N27:IV27 B26:IV26 A150:K150 N150:IV150 A152:L152 N152:IV152 A160:IV65543 A159:L159 N159:IV1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 Actual - Agency (Mont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Novak</dc:creator>
  <cp:lastModifiedBy>Windows User</cp:lastModifiedBy>
  <dcterms:created xsi:type="dcterms:W3CDTF">2017-04-26T14:22:38Z</dcterms:created>
  <dcterms:modified xsi:type="dcterms:W3CDTF">2017-04-28T17:21:38Z</dcterms:modified>
</cp:coreProperties>
</file>